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UGLAS KUO\Documents\Dissertation\"/>
    </mc:Choice>
  </mc:AlternateContent>
  <bookViews>
    <workbookView xWindow="0" yWindow="0" windowWidth="19200" windowHeight="6990" activeTab="1"/>
  </bookViews>
  <sheets>
    <sheet name="northbef" sheetId="2" r:id="rId1"/>
    <sheet name="newnorth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2" i="2" l="1"/>
  <c r="AQ3" i="2"/>
  <c r="AQ4" i="2"/>
  <c r="AQ5" i="2"/>
  <c r="AQ6" i="2"/>
  <c r="AQ7" i="2"/>
  <c r="AQ8" i="2"/>
  <c r="AQ9" i="2"/>
  <c r="AQ10" i="2"/>
  <c r="AQ11" i="2"/>
  <c r="AQ12" i="2"/>
  <c r="AQ13" i="2"/>
  <c r="AQ14" i="2"/>
  <c r="AQ15" i="2"/>
  <c r="AQ16" i="2"/>
  <c r="AQ17" i="2"/>
  <c r="AQ18" i="2"/>
  <c r="AQ19" i="2"/>
  <c r="AQ20" i="2"/>
  <c r="AQ21" i="2"/>
  <c r="AQ22" i="2"/>
  <c r="AQ23" i="2"/>
  <c r="AQ24" i="2"/>
  <c r="G25" i="2"/>
  <c r="AQ25" i="2" s="1"/>
  <c r="AQ26" i="2"/>
  <c r="AQ27" i="2"/>
  <c r="AQ28" i="2"/>
  <c r="AQ29" i="2"/>
  <c r="AQ30" i="2"/>
  <c r="AQ31" i="2"/>
  <c r="AQ32" i="2"/>
  <c r="AQ33" i="2"/>
  <c r="AN34" i="2"/>
  <c r="AQ34" i="2" s="1"/>
  <c r="AQ35" i="2"/>
  <c r="AQ36" i="2"/>
  <c r="AQ37" i="2"/>
  <c r="AQ38" i="2"/>
  <c r="AQ39" i="2"/>
  <c r="S40" i="2"/>
  <c r="T40" i="2"/>
  <c r="U40" i="2"/>
  <c r="V40" i="2"/>
  <c r="AQ40" i="2" s="1"/>
  <c r="W40" i="2"/>
  <c r="X40" i="2"/>
  <c r="Y40" i="2"/>
  <c r="AA40" i="2"/>
  <c r="AC40" i="2"/>
  <c r="AE40" i="2"/>
  <c r="AF40" i="2"/>
  <c r="AI40" i="2"/>
  <c r="AQ41" i="2"/>
  <c r="AQ42" i="2"/>
  <c r="B43" i="2"/>
  <c r="C43" i="2"/>
  <c r="D43" i="2"/>
  <c r="E43" i="2"/>
  <c r="F43" i="2"/>
  <c r="H43" i="2"/>
  <c r="I43" i="2"/>
  <c r="J43" i="2"/>
  <c r="K43" i="2"/>
  <c r="L43" i="2"/>
  <c r="M43" i="2"/>
  <c r="N43" i="2"/>
  <c r="O43" i="2"/>
  <c r="P43" i="2"/>
  <c r="Q43" i="2"/>
  <c r="R43" i="2"/>
  <c r="AJ43" i="2"/>
  <c r="AL43" i="2"/>
  <c r="AM43" i="2"/>
  <c r="AN43" i="2"/>
  <c r="AO43" i="2"/>
  <c r="AP43" i="2"/>
  <c r="G43" i="2" l="1"/>
</calcChain>
</file>

<file path=xl/comments1.xml><?xml version="1.0" encoding="utf-8"?>
<comments xmlns="http://schemas.openxmlformats.org/spreadsheetml/2006/main">
  <authors>
    <author>作者</author>
  </authors>
  <commentList>
    <comment ref="A1" authorId="0" shapeId="0">
      <text>
        <r>
          <rPr>
            <sz val="12"/>
            <color indexed="81"/>
            <rFont val="Times New Roman"/>
            <family val="1"/>
          </rPr>
          <t>I make this north SAM by this way:
1. from the balanced SAM, so the difference will not so big.</t>
        </r>
      </text>
    </comment>
    <comment ref="B2" authorId="0" shapeId="0">
      <text>
        <r>
          <rPr>
            <sz val="14"/>
            <color indexed="81"/>
            <rFont val="Times New Roman"/>
            <family val="1"/>
          </rPr>
          <t xml:space="preserve">Use the new sam as the base to break down into  northbef
</t>
        </r>
      </text>
    </comment>
    <comment ref="AP2" authorId="0" shapeId="0">
      <text>
        <r>
          <rPr>
            <b/>
            <sz val="9"/>
            <color indexed="81"/>
            <rFont val="細明體"/>
            <family val="3"/>
            <charset val="136"/>
          </rPr>
          <t>total is 682976, about 66%</t>
        </r>
      </text>
    </comment>
    <comment ref="Y8" authorId="0" shapeId="0">
      <text>
        <r>
          <rPr>
            <b/>
            <sz val="12"/>
            <color indexed="81"/>
            <rFont val="Tahoma"/>
            <family val="2"/>
          </rPr>
          <t>negative 22140
move to opposite side</t>
        </r>
      </text>
    </comment>
    <comment ref="B19" authorId="0" shapeId="0">
      <text>
        <r>
          <rPr>
            <sz val="12"/>
            <color indexed="81"/>
            <rFont val="Times New Roman"/>
            <family val="1"/>
          </rPr>
          <t xml:space="preserve">on this portion, it is intermediate needs. 
Total control from IO. The portion from Hong.
total is 10647906, about 56.2%
</t>
        </r>
        <r>
          <rPr>
            <sz val="12"/>
            <color indexed="81"/>
            <rFont val="細明體"/>
            <family val="3"/>
            <charset val="136"/>
          </rPr>
          <t xml:space="preserve">由全台產業關聯表的 56.2%= 10667225
生產者含稅分17部門來分IO，
洪德生產業中間投入算出各北區產業的比例，乘以全台產業關聯表得到，北區產業關聯表的數值
北區產業關聯表的數值需要調整到與 "北區NEWSAM按照比例的值" (NEWSAM 的 北區比例) 
</t>
        </r>
      </text>
    </comment>
    <comment ref="AL19" authorId="0" shapeId="0">
      <text>
        <r>
          <rPr>
            <b/>
            <sz val="12"/>
            <color indexed="81"/>
            <rFont val="細明體"/>
            <family val="3"/>
            <charset val="136"/>
          </rPr>
          <t>家計消費，由洪德生四區最終消費about 43%</t>
        </r>
      </text>
    </comment>
    <comment ref="AN19" authorId="0" shapeId="0">
      <text>
        <r>
          <rPr>
            <b/>
            <sz val="12"/>
            <color indexed="81"/>
            <rFont val="細明體"/>
            <family val="3"/>
            <charset val="136"/>
          </rPr>
          <t>政府消費，
洪德生四區最終消費北區為</t>
        </r>
        <r>
          <rPr>
            <b/>
            <sz val="12"/>
            <color indexed="81"/>
            <rFont val="Tahoma"/>
            <family val="2"/>
          </rPr>
          <t>50%</t>
        </r>
        <r>
          <rPr>
            <b/>
            <sz val="12"/>
            <color indexed="81"/>
            <rFont val="細明體"/>
            <family val="3"/>
            <charset val="136"/>
          </rPr>
          <t>，用產業關聯表裡面各產業_
政府支出來調整</t>
        </r>
      </text>
    </comment>
    <comment ref="AO19" authorId="0" shapeId="0">
      <text>
        <r>
          <rPr>
            <b/>
            <sz val="9"/>
            <color indexed="81"/>
            <rFont val="細明體"/>
            <family val="3"/>
            <charset val="136"/>
          </rPr>
          <t>存貨
，由洪德生四區最終消費about 47.2%</t>
        </r>
      </text>
    </comment>
    <comment ref="AO20" authorId="0" shapeId="0">
      <text>
        <r>
          <rPr>
            <b/>
            <sz val="9"/>
            <color indexed="81"/>
            <rFont val="Tahoma"/>
            <family val="2"/>
          </rPr>
          <t xml:space="preserve">move the negative value to the opposite position and let the value to be positive.
</t>
        </r>
      </text>
    </comment>
    <comment ref="G25" authorId="0" shapeId="0">
      <text>
        <r>
          <rPr>
            <b/>
            <sz val="9"/>
            <color indexed="81"/>
            <rFont val="Tahoma"/>
            <family val="2"/>
          </rPr>
          <t>opposite (secrub, commet)=&gt; (commet, rub)</t>
        </r>
      </text>
    </comment>
    <comment ref="AN26" authorId="0" shapeId="0">
      <text>
        <r>
          <rPr>
            <b/>
            <sz val="9"/>
            <color indexed="81"/>
            <rFont val="Tahoma"/>
            <family val="2"/>
          </rPr>
          <t xml:space="preserve">Move from Opposite  site
</t>
        </r>
      </text>
    </comment>
    <comment ref="AN28" authorId="0" shapeId="0">
      <text>
        <r>
          <rPr>
            <b/>
            <sz val="9"/>
            <color indexed="81"/>
            <rFont val="Tahoma"/>
            <family val="2"/>
          </rPr>
          <t xml:space="preserve">move from opposite side
</t>
        </r>
      </text>
    </comment>
    <comment ref="AN30" authorId="0" shapeId="0">
      <text>
        <r>
          <rPr>
            <b/>
            <sz val="9"/>
            <color indexed="81"/>
            <rFont val="Tahoma"/>
            <family val="2"/>
          </rPr>
          <t xml:space="preserve">move from opposite side
</t>
        </r>
      </text>
    </comment>
    <comment ref="AN33" authorId="0" shapeId="0">
      <text>
        <r>
          <rPr>
            <b/>
            <sz val="9"/>
            <color indexed="81"/>
            <rFont val="Tahoma"/>
            <family val="2"/>
          </rPr>
          <t xml:space="preserve">Move from opposite side
</t>
        </r>
      </text>
    </comment>
    <comment ref="AN34" authorId="0" shapeId="0">
      <text>
        <r>
          <rPr>
            <b/>
            <sz val="9"/>
            <color indexed="81"/>
            <rFont val="Tahoma"/>
            <family val="2"/>
          </rPr>
          <t xml:space="preserve">64908 move from opposite side
</t>
        </r>
      </text>
    </comment>
    <comment ref="B36" authorId="0" shapeId="0">
      <text>
        <r>
          <rPr>
            <b/>
            <sz val="12"/>
            <color indexed="81"/>
            <rFont val="Tahoma"/>
            <family val="2"/>
          </rPr>
          <t xml:space="preserve">the value is 3933897,    52.4%
</t>
        </r>
        <r>
          <rPr>
            <b/>
            <sz val="12"/>
            <color indexed="81"/>
            <rFont val="細明體"/>
            <family val="3"/>
            <charset val="136"/>
          </rPr>
          <t>由洪德生四區</t>
        </r>
        <r>
          <rPr>
            <b/>
            <sz val="12"/>
            <color indexed="81"/>
            <rFont val="Tahoma"/>
            <family val="2"/>
          </rPr>
          <t>VA</t>
        </r>
        <r>
          <rPr>
            <b/>
            <sz val="12"/>
            <color indexed="81"/>
            <rFont val="細明體"/>
            <family val="3"/>
            <charset val="136"/>
          </rPr>
          <t>加總成</t>
        </r>
        <r>
          <rPr>
            <b/>
            <sz val="12"/>
            <color indexed="81"/>
            <rFont val="Tahoma"/>
            <family val="2"/>
          </rPr>
          <t>17</t>
        </r>
        <r>
          <rPr>
            <b/>
            <sz val="12"/>
            <color indexed="81"/>
            <rFont val="細明體"/>
            <family val="3"/>
            <charset val="136"/>
          </rPr>
          <t>行業計算百分比</t>
        </r>
      </text>
    </comment>
    <comment ref="AP36" authorId="0" shapeId="0">
      <text>
        <r>
          <rPr>
            <b/>
            <sz val="9"/>
            <color indexed="81"/>
            <rFont val="細明體"/>
            <family val="3"/>
            <charset val="136"/>
          </rPr>
          <t>與VA使用相同比例
0.5292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</rPr>
          <t>the value is 3266050, 54.5%</t>
        </r>
      </text>
    </comment>
    <comment ref="AP37" authorId="0" shapeId="0">
      <text>
        <r>
          <rPr>
            <b/>
            <sz val="9"/>
            <color indexed="81"/>
            <rFont val="細明體"/>
            <family val="3"/>
            <charset val="136"/>
          </rPr>
          <t>與</t>
        </r>
        <r>
          <rPr>
            <b/>
            <sz val="9"/>
            <color indexed="81"/>
            <rFont val="Tahoma"/>
            <family val="2"/>
          </rPr>
          <t>VA</t>
        </r>
        <r>
          <rPr>
            <b/>
            <sz val="9"/>
            <color indexed="81"/>
            <rFont val="細明體"/>
            <family val="3"/>
            <charset val="136"/>
          </rPr>
          <t xml:space="preserve">使用相同比例
</t>
        </r>
        <r>
          <rPr>
            <b/>
            <sz val="9"/>
            <color indexed="81"/>
            <rFont val="Tahoma"/>
            <family val="2"/>
          </rPr>
          <t>0.5468</t>
        </r>
      </text>
    </comment>
    <comment ref="AJ38" authorId="0" shapeId="0">
      <text>
        <r>
          <rPr>
            <b/>
            <sz val="9"/>
            <color indexed="81"/>
            <rFont val="細明體"/>
            <family val="3"/>
            <charset val="136"/>
          </rPr>
          <t>與</t>
        </r>
        <r>
          <rPr>
            <b/>
            <sz val="9"/>
            <color indexed="81"/>
            <rFont val="Tahoma"/>
            <family val="2"/>
          </rPr>
          <t>VA</t>
        </r>
        <r>
          <rPr>
            <b/>
            <sz val="9"/>
            <color indexed="81"/>
            <rFont val="細明體"/>
            <family val="3"/>
            <charset val="136"/>
          </rPr>
          <t xml:space="preserve">使用相同比例
</t>
        </r>
        <r>
          <rPr>
            <b/>
            <sz val="9"/>
            <color indexed="81"/>
            <rFont val="Tahoma"/>
            <family val="2"/>
          </rPr>
          <t>0.5292</t>
        </r>
      </text>
    </comment>
    <comment ref="AM38" authorId="0" shapeId="0">
      <text>
        <r>
          <rPr>
            <b/>
            <sz val="9"/>
            <color indexed="81"/>
            <rFont val="細明體"/>
            <family val="3"/>
            <charset val="136"/>
          </rPr>
          <t>洪德生四區</t>
        </r>
        <r>
          <rPr>
            <b/>
            <sz val="9"/>
            <color indexed="81"/>
            <rFont val="Tahoma"/>
            <family val="2"/>
          </rPr>
          <t>VA</t>
        </r>
        <r>
          <rPr>
            <b/>
            <sz val="9"/>
            <color indexed="81"/>
            <rFont val="細明體"/>
            <family val="3"/>
            <charset val="136"/>
          </rPr>
          <t>加總成</t>
        </r>
        <r>
          <rPr>
            <b/>
            <sz val="9"/>
            <color indexed="81"/>
            <rFont val="Tahoma"/>
            <family val="2"/>
          </rPr>
          <t>17</t>
        </r>
        <r>
          <rPr>
            <b/>
            <sz val="9"/>
            <color indexed="81"/>
            <rFont val="細明體"/>
            <family val="3"/>
            <charset val="136"/>
          </rPr>
          <t>行業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與</t>
        </r>
        <r>
          <rPr>
            <b/>
            <sz val="9"/>
            <color indexed="81"/>
            <rFont val="Tahoma"/>
            <family val="2"/>
          </rPr>
          <t>VA</t>
        </r>
        <r>
          <rPr>
            <b/>
            <sz val="9"/>
            <color indexed="81"/>
            <rFont val="細明體"/>
            <family val="3"/>
            <charset val="136"/>
          </rPr>
          <t xml:space="preserve">同比例 0.5468
</t>
        </r>
      </text>
    </comment>
    <comment ref="AN38" authorId="0" shapeId="0">
      <text>
        <r>
          <rPr>
            <b/>
            <sz val="9"/>
            <color indexed="81"/>
            <rFont val="細明體"/>
            <family val="3"/>
            <charset val="136"/>
          </rPr>
          <t>人口比例 0.4494</t>
        </r>
      </text>
    </comment>
    <comment ref="AP38" authorId="0" shapeId="0">
      <text>
        <r>
          <rPr>
            <b/>
            <sz val="9"/>
            <color indexed="81"/>
            <rFont val="Tahoma"/>
            <family val="2"/>
          </rPr>
          <t>101</t>
        </r>
        <r>
          <rPr>
            <b/>
            <sz val="9"/>
            <color indexed="81"/>
            <rFont val="細明體"/>
            <family val="3"/>
            <charset val="136"/>
          </rPr>
          <t>年人口比例
= 10413/23171
=0.4494</t>
        </r>
      </text>
    </comment>
    <comment ref="AL39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以人口比例0.4494
</t>
        </r>
      </text>
    </comment>
    <comment ref="B40" authorId="0" shapeId="0">
      <text>
        <r>
          <rPr>
            <b/>
            <sz val="12"/>
            <color indexed="81"/>
            <rFont val="細明體"/>
            <family val="3"/>
            <charset val="136"/>
          </rPr>
          <t>只依照洪的北區間接稅淨額，知道總額以及北區的比例P及數值A。此一比例P乘上NEWSAM，所得數值B，需要把A調成與B一致。</t>
        </r>
      </text>
    </comment>
    <comment ref="S40" authorId="0" shapeId="0">
      <text>
        <r>
          <rPr>
            <b/>
            <sz val="12"/>
            <color indexed="81"/>
            <rFont val="細明體"/>
            <family val="3"/>
            <charset val="136"/>
          </rPr>
          <t xml:space="preserve">洪德生四區自國外進口，進口關稅
</t>
        </r>
        <r>
          <rPr>
            <b/>
            <sz val="12"/>
            <color indexed="81"/>
            <rFont val="Tahoma"/>
            <family val="2"/>
          </rPr>
          <t>value 15335, 88.4%</t>
        </r>
      </text>
    </comment>
    <comment ref="AL40" authorId="0" shapeId="0">
      <text>
        <r>
          <rPr>
            <b/>
            <sz val="9"/>
            <color indexed="81"/>
            <rFont val="細明體"/>
            <family val="3"/>
            <charset val="136"/>
          </rPr>
          <t xml:space="preserve">人口 0.4494
</t>
        </r>
      </text>
    </comment>
    <comment ref="AM40" authorId="0" shapeId="0">
      <text>
        <r>
          <rPr>
            <b/>
            <sz val="9"/>
            <color indexed="81"/>
            <rFont val="細明體"/>
            <family val="3"/>
            <charset val="136"/>
          </rPr>
          <t>洪德生四區</t>
        </r>
        <r>
          <rPr>
            <b/>
            <sz val="9"/>
            <color indexed="81"/>
            <rFont val="Tahoma"/>
            <family val="2"/>
          </rPr>
          <t>VA</t>
        </r>
        <r>
          <rPr>
            <b/>
            <sz val="9"/>
            <color indexed="81"/>
            <rFont val="細明體"/>
            <family val="3"/>
            <charset val="136"/>
          </rPr>
          <t>加總成</t>
        </r>
        <r>
          <rPr>
            <b/>
            <sz val="9"/>
            <color indexed="81"/>
            <rFont val="Tahoma"/>
            <family val="2"/>
          </rPr>
          <t>17</t>
        </r>
        <r>
          <rPr>
            <b/>
            <sz val="9"/>
            <color indexed="81"/>
            <rFont val="細明體"/>
            <family val="3"/>
            <charset val="136"/>
          </rPr>
          <t>行業</t>
        </r>
        <r>
          <rPr>
            <b/>
            <sz val="9"/>
            <color indexed="81"/>
            <rFont val="Tahoma"/>
            <family val="2"/>
          </rPr>
          <t xml:space="preserve"> J60</t>
        </r>
        <r>
          <rPr>
            <b/>
            <sz val="9"/>
            <color indexed="81"/>
            <rFont val="細明體"/>
            <family val="3"/>
            <charset val="136"/>
          </rPr>
          <t>：</t>
        </r>
        <r>
          <rPr>
            <b/>
            <sz val="9"/>
            <color indexed="81"/>
            <rFont val="Tahoma"/>
            <family val="2"/>
          </rPr>
          <t>0.5468</t>
        </r>
        <r>
          <rPr>
            <b/>
            <sz val="9"/>
            <color indexed="81"/>
            <rFont val="細明體"/>
            <family val="3"/>
            <charset val="136"/>
          </rPr>
          <t xml:space="preserve"> </t>
        </r>
      </text>
    </comment>
    <comment ref="AP40" authorId="0" shapeId="0">
      <text>
        <r>
          <rPr>
            <sz val="9"/>
            <color indexed="81"/>
            <rFont val="細明體"/>
            <family val="3"/>
            <charset val="136"/>
          </rPr>
          <t>依照人口</t>
        </r>
      </text>
    </comment>
    <comment ref="A41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用洪德生固定資本折耗的比例</t>
        </r>
      </text>
    </comment>
    <comment ref="B41" authorId="0" shapeId="0">
      <text>
        <r>
          <rPr>
            <b/>
            <sz val="12"/>
            <color indexed="81"/>
            <rFont val="細明體"/>
            <family val="3"/>
            <charset val="136"/>
          </rPr>
          <t>折舊
洪德生四區</t>
        </r>
        <r>
          <rPr>
            <b/>
            <sz val="12"/>
            <color indexed="81"/>
            <rFont val="Tahoma"/>
            <family val="2"/>
          </rPr>
          <t>VA</t>
        </r>
        <r>
          <rPr>
            <b/>
            <sz val="12"/>
            <color indexed="81"/>
            <rFont val="細明體"/>
            <family val="3"/>
            <charset val="136"/>
          </rPr>
          <t>加總成</t>
        </r>
        <r>
          <rPr>
            <b/>
            <sz val="12"/>
            <color indexed="81"/>
            <rFont val="Tahoma"/>
            <family val="2"/>
          </rPr>
          <t>17</t>
        </r>
        <r>
          <rPr>
            <b/>
            <sz val="12"/>
            <color indexed="81"/>
            <rFont val="細明體"/>
            <family val="3"/>
            <charset val="136"/>
          </rPr>
          <t>行業，固定資本折耗</t>
        </r>
        <r>
          <rPr>
            <b/>
            <sz val="12"/>
            <color indexed="81"/>
            <rFont val="Tahoma"/>
            <family val="2"/>
          </rPr>
          <t xml:space="preserve">
value 1473142, 54.5%</t>
        </r>
      </text>
    </comment>
    <comment ref="AL41" authorId="0" shapeId="0">
      <text>
        <r>
          <rPr>
            <b/>
            <sz val="9"/>
            <color indexed="81"/>
            <rFont val="細明體"/>
            <family val="3"/>
            <charset val="136"/>
          </rPr>
          <t>人口0.4494</t>
        </r>
      </text>
    </comment>
    <comment ref="AM41" authorId="0" shapeId="0">
      <text>
        <r>
          <rPr>
            <b/>
            <sz val="9"/>
            <color indexed="81"/>
            <rFont val="細明體"/>
            <family val="3"/>
            <charset val="136"/>
          </rPr>
          <t xml:space="preserve">略估80%
</t>
        </r>
      </text>
    </comment>
    <comment ref="AN41" authorId="0" shapeId="0">
      <text>
        <r>
          <rPr>
            <b/>
            <sz val="9"/>
            <color indexed="81"/>
            <rFont val="細明體"/>
            <family val="3"/>
            <charset val="136"/>
          </rPr>
          <t>略估</t>
        </r>
        <r>
          <rPr>
            <b/>
            <sz val="9"/>
            <color indexed="81"/>
            <rFont val="Tahoma"/>
            <family val="2"/>
          </rPr>
          <t>80%</t>
        </r>
      </text>
    </comment>
    <comment ref="S42" authorId="0" shapeId="0">
      <text>
        <r>
          <rPr>
            <b/>
            <sz val="12"/>
            <color indexed="81"/>
            <rFont val="細明體"/>
            <family val="3"/>
            <charset val="136"/>
          </rPr>
          <t>德生四區自國外進口，進口</t>
        </r>
        <r>
          <rPr>
            <b/>
            <sz val="12"/>
            <color indexed="81"/>
            <rFont val="Tahoma"/>
            <family val="2"/>
          </rPr>
          <t xml:space="preserve">
3830259, 44.1%</t>
        </r>
      </text>
    </comment>
    <comment ref="AK42" authorId="0" shapeId="0">
      <text>
        <r>
          <rPr>
            <sz val="9"/>
            <color indexed="81"/>
            <rFont val="細明體"/>
            <family val="3"/>
            <charset val="136"/>
          </rPr>
          <t>洪德生四區VA加總成17行業 的 I60，假設給國外的比率，採用與國內的相同</t>
        </r>
      </text>
    </comment>
    <comment ref="AL42" authorId="0" shapeId="0">
      <text>
        <r>
          <rPr>
            <sz val="9"/>
            <color indexed="81"/>
            <rFont val="細明體"/>
            <family val="3"/>
            <charset val="136"/>
          </rPr>
          <t>依人口 0.4494</t>
        </r>
      </text>
    </comment>
    <comment ref="AN42" authorId="0" shapeId="0">
      <text>
        <r>
          <rPr>
            <b/>
            <sz val="9"/>
            <color indexed="81"/>
            <rFont val="細明體"/>
            <family val="3"/>
            <charset val="136"/>
          </rPr>
          <t>依人口0.4494</t>
        </r>
      </text>
    </comment>
  </commentList>
</comments>
</file>

<file path=xl/sharedStrings.xml><?xml version="1.0" encoding="utf-8"?>
<sst xmlns="http://schemas.openxmlformats.org/spreadsheetml/2006/main" count="172" uniqueCount="72">
  <si>
    <t>tartot</t>
  </si>
  <si>
    <t>total</t>
  </si>
  <si>
    <t>row</t>
  </si>
  <si>
    <t>invsav</t>
  </si>
  <si>
    <t>gov</t>
  </si>
  <si>
    <t>ent</t>
  </si>
  <si>
    <t>hh</t>
  </si>
  <si>
    <t>cap</t>
  </si>
  <si>
    <t>lab</t>
  </si>
  <si>
    <t>comedu</t>
  </si>
  <si>
    <t>comfin</t>
  </si>
  <si>
    <t>comacc</t>
  </si>
  <si>
    <t>comtra2</t>
  </si>
  <si>
    <t>comwho</t>
  </si>
  <si>
    <t>comcon</t>
  </si>
  <si>
    <t>comwat</t>
  </si>
  <si>
    <t>comtra1</t>
    <phoneticPr fontId="14" type="noConversion"/>
  </si>
  <si>
    <t>compow</t>
  </si>
  <si>
    <t>comele</t>
  </si>
  <si>
    <t>commet</t>
  </si>
  <si>
    <t>comrub</t>
    <phoneticPr fontId="14" type="noConversion"/>
  </si>
  <si>
    <t>comoil</t>
  </si>
  <si>
    <t>comtex</t>
  </si>
  <si>
    <t>comfoo</t>
  </si>
  <si>
    <t>comcoa</t>
  </si>
  <si>
    <t>comagr</t>
    <phoneticPr fontId="14" type="noConversion"/>
  </si>
  <si>
    <t>secedu</t>
  </si>
  <si>
    <t>secfin</t>
  </si>
  <si>
    <t>secacc</t>
  </si>
  <si>
    <t>sectra2</t>
  </si>
  <si>
    <t>secwho</t>
  </si>
  <si>
    <t>seccon</t>
  </si>
  <si>
    <t>secwat</t>
  </si>
  <si>
    <t>sectra1</t>
    <phoneticPr fontId="14" type="noConversion"/>
  </si>
  <si>
    <t>secpow</t>
  </si>
  <si>
    <t>secele</t>
  </si>
  <si>
    <t>secmet</t>
  </si>
  <si>
    <t>secrub</t>
    <phoneticPr fontId="14" type="noConversion"/>
  </si>
  <si>
    <t>secoil</t>
  </si>
  <si>
    <t>sectex</t>
  </si>
  <si>
    <t>secfoo</t>
  </si>
  <si>
    <t>seccoa</t>
  </si>
  <si>
    <t>secagr</t>
  </si>
  <si>
    <t>tartot</t>
    <phoneticPr fontId="3" type="noConversion"/>
  </si>
  <si>
    <t>total</t>
    <phoneticPr fontId="3" type="noConversion"/>
  </si>
  <si>
    <t>row</t>
    <phoneticPr fontId="3" type="noConversion"/>
  </si>
  <si>
    <t>invsav</t>
    <phoneticPr fontId="3" type="noConversion"/>
  </si>
  <si>
    <t>gov</t>
    <phoneticPr fontId="3" type="noConversion"/>
  </si>
  <si>
    <t>ent</t>
    <phoneticPr fontId="3" type="noConversion"/>
  </si>
  <si>
    <t>hh</t>
    <phoneticPr fontId="3" type="noConversion"/>
  </si>
  <si>
    <t>cap</t>
    <phoneticPr fontId="3" type="noConversion"/>
  </si>
  <si>
    <t>lab</t>
    <phoneticPr fontId="3" type="noConversion"/>
  </si>
  <si>
    <t>comagr</t>
  </si>
  <si>
    <t>secedu</t>
    <phoneticPr fontId="14" type="noConversion"/>
  </si>
  <si>
    <t>secfin</t>
    <phoneticPr fontId="14" type="noConversion"/>
  </si>
  <si>
    <t>secacc</t>
    <phoneticPr fontId="14" type="noConversion"/>
  </si>
  <si>
    <t>sectra2</t>
    <phoneticPr fontId="14" type="noConversion"/>
  </si>
  <si>
    <t>secwho</t>
    <phoneticPr fontId="14" type="noConversion"/>
  </si>
  <si>
    <t>seccon</t>
    <phoneticPr fontId="14" type="noConversion"/>
  </si>
  <si>
    <t>secwat</t>
    <phoneticPr fontId="14" type="noConversion"/>
  </si>
  <si>
    <t>secpow</t>
    <phoneticPr fontId="14" type="noConversion"/>
  </si>
  <si>
    <t>secele</t>
    <phoneticPr fontId="14" type="noConversion"/>
  </si>
  <si>
    <t>secmet</t>
    <phoneticPr fontId="14" type="noConversion"/>
  </si>
  <si>
    <t>secoil</t>
    <phoneticPr fontId="14" type="noConversion"/>
  </si>
  <si>
    <t>sectex</t>
    <phoneticPr fontId="14" type="noConversion"/>
  </si>
  <si>
    <t>secfoo</t>
    <phoneticPr fontId="14" type="noConversion"/>
  </si>
  <si>
    <t>seccoa</t>
    <phoneticPr fontId="14" type="noConversion"/>
  </si>
  <si>
    <t>secagr</t>
    <phoneticPr fontId="14" type="noConversion"/>
  </si>
  <si>
    <t>secrub</t>
  </si>
  <si>
    <t>sectra1</t>
  </si>
  <si>
    <t>comrub</t>
  </si>
  <si>
    <t>comtra1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</si>
</sst>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6" formatCode="0_);[Red]\(0\)"/>
  </numFmts>
  <fonts count="2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2"/>
      <color rgb="FFFF0000"/>
      <name val="Times New Roman"/>
      <family val="1"/>
    </font>
    <font>
      <b/>
      <sz val="12"/>
      <color rgb="FF7030A0"/>
      <name val="Times New Roman"/>
      <family val="1"/>
    </font>
    <font>
      <b/>
      <sz val="12"/>
      <color rgb="FF0000CC"/>
      <name val="Times New Roman"/>
      <family val="1"/>
    </font>
    <font>
      <b/>
      <sz val="13"/>
      <color rgb="FF0000CC"/>
      <name val="Times New Roman"/>
      <family val="1"/>
    </font>
    <font>
      <sz val="14"/>
      <color rgb="FF0000CC"/>
      <name val="Times New Roman"/>
      <family val="1"/>
    </font>
    <font>
      <sz val="11"/>
      <color theme="1"/>
      <name val="新細明體"/>
      <family val="2"/>
      <scheme val="minor"/>
    </font>
    <font>
      <b/>
      <sz val="12"/>
      <color rgb="FFFF0000"/>
      <name val="Times New Roman"/>
      <family val="1"/>
    </font>
    <font>
      <b/>
      <sz val="14"/>
      <color rgb="FFFF0000"/>
      <name val="Times New Roman"/>
      <family val="1"/>
    </font>
    <font>
      <sz val="12"/>
      <color rgb="FF0000FF"/>
      <name val="Times New Roman"/>
      <family val="1"/>
    </font>
    <font>
      <sz val="12"/>
      <color rgb="FF7030A0"/>
      <name val="Times New Roman"/>
      <family val="1"/>
    </font>
    <font>
      <sz val="9"/>
      <name val="新細明體"/>
      <family val="3"/>
      <charset val="136"/>
      <scheme val="minor"/>
    </font>
    <font>
      <sz val="12"/>
      <color rgb="FF6600FF"/>
      <name val="Times New Roman"/>
      <family val="1"/>
    </font>
    <font>
      <sz val="12"/>
      <color rgb="FF0000CC"/>
      <name val="Times New Roman"/>
      <family val="1"/>
    </font>
    <font>
      <b/>
      <sz val="12"/>
      <color rgb="FFFF00FF"/>
      <name val="Times New Roman"/>
      <family val="1"/>
    </font>
    <font>
      <b/>
      <sz val="12"/>
      <color rgb="FF7030A0"/>
      <name val="細明體"/>
      <family val="3"/>
      <charset val="136"/>
    </font>
    <font>
      <b/>
      <sz val="9"/>
      <color indexed="81"/>
      <name val="細明體"/>
      <family val="3"/>
      <charset val="136"/>
    </font>
    <font>
      <sz val="9"/>
      <color indexed="81"/>
      <name val="細明體"/>
      <family val="3"/>
      <charset val="136"/>
    </font>
    <font>
      <b/>
      <sz val="12"/>
      <color indexed="81"/>
      <name val="細明體"/>
      <family val="3"/>
      <charset val="136"/>
    </font>
    <font>
      <b/>
      <sz val="12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81"/>
      <name val="Times New Roman"/>
      <family val="1"/>
    </font>
    <font>
      <sz val="12"/>
      <color indexed="81"/>
      <name val="細明體"/>
      <family val="3"/>
      <charset val="136"/>
    </font>
    <font>
      <sz val="14"/>
      <color indexed="8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1FD4"/>
        <bgColor indexed="64"/>
      </patternFill>
    </fill>
    <fill>
      <patternFill patternType="solid">
        <fgColor rgb="FF26F83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5"/>
      </bottom>
      <diagonal/>
    </border>
    <border>
      <left style="thin">
        <color indexed="64"/>
      </left>
      <right style="thin">
        <color indexed="64"/>
      </right>
      <top/>
      <bottom style="thick">
        <color theme="5" tint="0.39994506668294322"/>
      </bottom>
      <diagonal/>
    </border>
    <border>
      <left/>
      <right/>
      <top/>
      <bottom style="thick">
        <color theme="5" tint="0.399945066682943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FF1FD4"/>
      </left>
      <right style="double">
        <color rgb="FFFF1FD4"/>
      </right>
      <top style="double">
        <color rgb="FFFF1FD4"/>
      </top>
      <bottom style="double">
        <color rgb="FFFF1FD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1" fillId="0" borderId="0">
      <alignment vertical="center"/>
    </xf>
  </cellStyleXfs>
  <cellXfs count="66">
    <xf numFmtId="0" fontId="0" fillId="0" borderId="0" xfId="0">
      <alignment vertical="center"/>
    </xf>
    <xf numFmtId="176" fontId="2" fillId="2" borderId="0" xfId="1" applyNumberFormat="1" applyFont="1" applyFill="1">
      <alignment vertical="center"/>
    </xf>
    <xf numFmtId="176" fontId="2" fillId="2" borderId="0" xfId="1" applyNumberFormat="1" applyFont="1" applyFill="1" applyAlignment="1">
      <alignment horizontal="left" vertical="center"/>
    </xf>
    <xf numFmtId="176" fontId="2" fillId="2" borderId="1" xfId="1" applyNumberFormat="1" applyFont="1" applyFill="1" applyBorder="1" applyAlignment="1">
      <alignment horizontal="center" vertical="center" wrapText="1"/>
    </xf>
    <xf numFmtId="176" fontId="4" fillId="2" borderId="1" xfId="1" applyNumberFormat="1" applyFont="1" applyFill="1" applyBorder="1" applyAlignment="1">
      <alignment horizontal="center" vertical="center" wrapText="1"/>
    </xf>
    <xf numFmtId="176" fontId="5" fillId="2" borderId="1" xfId="1" applyNumberFormat="1" applyFont="1" applyFill="1" applyBorder="1" applyAlignment="1">
      <alignment horizontal="center" vertical="center" wrapText="1"/>
    </xf>
    <xf numFmtId="176" fontId="2" fillId="2" borderId="1" xfId="1" applyNumberFormat="1" applyFont="1" applyFill="1" applyBorder="1" applyAlignment="1">
      <alignment horizontal="left" vertical="center" wrapText="1"/>
    </xf>
    <xf numFmtId="176" fontId="2" fillId="2" borderId="2" xfId="1" applyNumberFormat="1" applyFont="1" applyFill="1" applyBorder="1" applyAlignment="1">
      <alignment vertical="center" wrapText="1"/>
    </xf>
    <xf numFmtId="176" fontId="6" fillId="2" borderId="2" xfId="1" applyNumberFormat="1" applyFont="1" applyFill="1" applyBorder="1" applyAlignment="1">
      <alignment horizontal="center" vertical="center" wrapText="1"/>
    </xf>
    <xf numFmtId="176" fontId="2" fillId="2" borderId="2" xfId="1" applyNumberFormat="1" applyFont="1" applyFill="1" applyBorder="1" applyAlignment="1">
      <alignment horizontal="center" vertical="center" wrapText="1"/>
    </xf>
    <xf numFmtId="176" fontId="7" fillId="2" borderId="2" xfId="1" applyNumberFormat="1" applyFont="1" applyFill="1" applyBorder="1" applyAlignment="1">
      <alignment horizontal="center" vertical="center" wrapText="1"/>
    </xf>
    <xf numFmtId="176" fontId="8" fillId="2" borderId="2" xfId="1" applyNumberFormat="1" applyFont="1" applyFill="1" applyBorder="1" applyAlignment="1">
      <alignment horizontal="center" vertical="center" wrapText="1"/>
    </xf>
    <xf numFmtId="176" fontId="2" fillId="2" borderId="2" xfId="1" quotePrefix="1" applyNumberFormat="1" applyFont="1" applyFill="1" applyBorder="1" applyAlignment="1">
      <alignment horizontal="left" vertical="center" wrapText="1"/>
    </xf>
    <xf numFmtId="176" fontId="6" fillId="2" borderId="3" xfId="1" applyNumberFormat="1" applyFont="1" applyFill="1" applyBorder="1" applyAlignment="1">
      <alignment horizontal="center" vertical="center" wrapText="1"/>
    </xf>
    <xf numFmtId="176" fontId="2" fillId="3" borderId="1" xfId="1" applyNumberFormat="1" applyFont="1" applyFill="1" applyBorder="1" applyAlignment="1">
      <alignment horizontal="center" vertical="center" wrapText="1"/>
    </xf>
    <xf numFmtId="176" fontId="4" fillId="4" borderId="1" xfId="1" applyNumberFormat="1" applyFont="1" applyFill="1" applyBorder="1" applyAlignment="1">
      <alignment horizontal="center" vertical="center" wrapText="1"/>
    </xf>
    <xf numFmtId="176" fontId="2" fillId="4" borderId="1" xfId="1" applyNumberFormat="1" applyFont="1" applyFill="1" applyBorder="1" applyAlignment="1">
      <alignment horizontal="center" vertical="center" wrapText="1"/>
    </xf>
    <xf numFmtId="176" fontId="4" fillId="5" borderId="1" xfId="1" applyNumberFormat="1" applyFont="1" applyFill="1" applyBorder="1" applyAlignment="1">
      <alignment horizontal="center" vertical="center" wrapText="1"/>
    </xf>
    <xf numFmtId="176" fontId="4" fillId="6" borderId="1" xfId="1" applyNumberFormat="1" applyFont="1" applyFill="1" applyBorder="1" applyAlignment="1">
      <alignment horizontal="center" vertical="center" wrapText="1"/>
    </xf>
    <xf numFmtId="176" fontId="4" fillId="4" borderId="1" xfId="2" applyNumberFormat="1" applyFont="1" applyFill="1" applyBorder="1" applyAlignment="1">
      <alignment horizontal="center" vertical="center" wrapText="1"/>
    </xf>
    <xf numFmtId="176" fontId="2" fillId="6" borderId="1" xfId="1" applyNumberFormat="1" applyFont="1" applyFill="1" applyBorder="1" applyAlignment="1">
      <alignment horizontal="center" vertical="center" wrapText="1"/>
    </xf>
    <xf numFmtId="176" fontId="5" fillId="4" borderId="1" xfId="1" applyNumberFormat="1" applyFont="1" applyFill="1" applyBorder="1" applyAlignment="1">
      <alignment horizontal="center" vertical="center" wrapText="1"/>
    </xf>
    <xf numFmtId="176" fontId="4" fillId="0" borderId="1" xfId="2" applyNumberFormat="1" applyFont="1" applyBorder="1" applyAlignment="1">
      <alignment horizontal="center" vertical="center" wrapText="1"/>
    </xf>
    <xf numFmtId="176" fontId="2" fillId="7" borderId="1" xfId="1" applyNumberFormat="1" applyFont="1" applyFill="1" applyBorder="1" applyAlignment="1">
      <alignment horizontal="center" vertical="center" wrapText="1"/>
    </xf>
    <xf numFmtId="176" fontId="2" fillId="2" borderId="3" xfId="1" applyNumberFormat="1" applyFont="1" applyFill="1" applyBorder="1">
      <alignment vertical="center"/>
    </xf>
    <xf numFmtId="176" fontId="4" fillId="2" borderId="3" xfId="1" applyNumberFormat="1" applyFont="1" applyFill="1" applyBorder="1" applyAlignment="1">
      <alignment horizontal="center" vertical="center" wrapText="1"/>
    </xf>
    <xf numFmtId="176" fontId="4" fillId="6" borderId="1" xfId="2" applyNumberFormat="1" applyFont="1" applyFill="1" applyBorder="1" applyAlignment="1">
      <alignment horizontal="center" vertical="center" wrapText="1"/>
    </xf>
    <xf numFmtId="176" fontId="2" fillId="2" borderId="4" xfId="1" applyNumberFormat="1" applyFont="1" applyFill="1" applyBorder="1">
      <alignment vertical="center"/>
    </xf>
    <xf numFmtId="176" fontId="10" fillId="4" borderId="5" xfId="2" applyNumberFormat="1" applyFont="1" applyFill="1" applyBorder="1" applyAlignment="1">
      <alignment horizontal="center" vertical="center" wrapText="1"/>
    </xf>
    <xf numFmtId="176" fontId="2" fillId="2" borderId="5" xfId="1" applyNumberFormat="1" applyFont="1" applyFill="1" applyBorder="1" applyAlignment="1">
      <alignment horizontal="center" vertical="center" wrapText="1"/>
    </xf>
    <xf numFmtId="176" fontId="4" fillId="4" borderId="5" xfId="1" applyNumberFormat="1" applyFont="1" applyFill="1" applyBorder="1" applyAlignment="1">
      <alignment horizontal="center" vertical="center" wrapText="1"/>
    </xf>
    <xf numFmtId="176" fontId="2" fillId="2" borderId="5" xfId="1" applyNumberFormat="1" applyFont="1" applyFill="1" applyBorder="1" applyAlignment="1">
      <alignment horizontal="left" vertical="center" wrapText="1"/>
    </xf>
    <xf numFmtId="176" fontId="6" fillId="4" borderId="1" xfId="2" applyNumberFormat="1" applyFont="1" applyFill="1" applyBorder="1" applyAlignment="1">
      <alignment horizontal="center" vertical="center" wrapText="1"/>
    </xf>
    <xf numFmtId="176" fontId="11" fillId="2" borderId="3" xfId="1" applyNumberFormat="1" applyFont="1" applyFill="1" applyBorder="1" applyAlignment="1">
      <alignment horizontal="center" vertical="center" wrapText="1"/>
    </xf>
    <xf numFmtId="176" fontId="2" fillId="2" borderId="6" xfId="1" applyNumberFormat="1" applyFont="1" applyFill="1" applyBorder="1" applyAlignment="1">
      <alignment horizontal="center" vertical="center" wrapText="1"/>
    </xf>
    <xf numFmtId="176" fontId="4" fillId="6" borderId="6" xfId="1" applyNumberFormat="1" applyFont="1" applyFill="1" applyBorder="1" applyAlignment="1">
      <alignment horizontal="center" vertical="center" wrapText="1"/>
    </xf>
    <xf numFmtId="176" fontId="2" fillId="6" borderId="7" xfId="3" applyNumberFormat="1" applyFont="1" applyFill="1" applyBorder="1" applyAlignment="1">
      <alignment vertical="top" wrapText="1"/>
    </xf>
    <xf numFmtId="176" fontId="12" fillId="2" borderId="7" xfId="4" applyNumberFormat="1" applyFont="1" applyFill="1" applyBorder="1" applyAlignment="1">
      <alignment vertical="top" wrapText="1"/>
    </xf>
    <xf numFmtId="176" fontId="2" fillId="6" borderId="0" xfId="3" applyNumberFormat="1" applyFont="1" applyFill="1" applyBorder="1" applyAlignment="1">
      <alignment vertical="top" wrapText="1"/>
    </xf>
    <xf numFmtId="176" fontId="12" fillId="2" borderId="0" xfId="4" applyNumberFormat="1" applyFont="1" applyFill="1" applyAlignment="1">
      <alignment vertical="top" wrapText="1"/>
    </xf>
    <xf numFmtId="176" fontId="13" fillId="2" borderId="0" xfId="1" applyNumberFormat="1" applyFont="1" applyFill="1">
      <alignment vertical="center"/>
    </xf>
    <xf numFmtId="176" fontId="2" fillId="8" borderId="0" xfId="3" applyNumberFormat="1" applyFont="1" applyFill="1" applyBorder="1" applyAlignment="1">
      <alignment vertical="top" wrapText="1"/>
    </xf>
    <xf numFmtId="176" fontId="15" fillId="2" borderId="1" xfId="1" applyNumberFormat="1" applyFont="1" applyFill="1" applyBorder="1" applyAlignment="1">
      <alignment horizontal="left" vertical="center" wrapText="1"/>
    </xf>
    <xf numFmtId="176" fontId="16" fillId="3" borderId="1" xfId="1" applyNumberFormat="1" applyFont="1" applyFill="1" applyBorder="1" applyAlignment="1">
      <alignment horizontal="center" vertical="center" wrapText="1"/>
    </xf>
    <xf numFmtId="176" fontId="17" fillId="7" borderId="1" xfId="1" applyNumberFormat="1" applyFont="1" applyFill="1" applyBorder="1" applyAlignment="1">
      <alignment horizontal="center" vertical="center" wrapText="1"/>
    </xf>
    <xf numFmtId="176" fontId="15" fillId="5" borderId="1" xfId="1" applyNumberFormat="1" applyFont="1" applyFill="1" applyBorder="1" applyAlignment="1">
      <alignment horizontal="left" vertical="center" wrapText="1"/>
    </xf>
    <xf numFmtId="176" fontId="6" fillId="3" borderId="1" xfId="1" applyNumberFormat="1" applyFont="1" applyFill="1" applyBorder="1" applyAlignment="1">
      <alignment horizontal="center" vertical="center" wrapText="1"/>
    </xf>
    <xf numFmtId="176" fontId="17" fillId="7" borderId="8" xfId="1" applyNumberFormat="1" applyFont="1" applyFill="1" applyBorder="1" applyAlignment="1">
      <alignment horizontal="center" vertical="center" wrapText="1"/>
    </xf>
    <xf numFmtId="176" fontId="17" fillId="7" borderId="9" xfId="1" applyNumberFormat="1" applyFont="1" applyFill="1" applyBorder="1" applyAlignment="1">
      <alignment horizontal="center" vertical="center" wrapText="1"/>
    </xf>
    <xf numFmtId="176" fontId="17" fillId="7" borderId="10" xfId="1" applyNumberFormat="1" applyFont="1" applyFill="1" applyBorder="1" applyAlignment="1">
      <alignment horizontal="center" vertical="center" wrapText="1"/>
    </xf>
    <xf numFmtId="176" fontId="17" fillId="7" borderId="11" xfId="1" applyNumberFormat="1" applyFont="1" applyFill="1" applyBorder="1" applyAlignment="1">
      <alignment horizontal="center" vertical="center" wrapText="1"/>
    </xf>
    <xf numFmtId="176" fontId="16" fillId="3" borderId="3" xfId="1" applyNumberFormat="1" applyFont="1" applyFill="1" applyBorder="1" applyAlignment="1">
      <alignment horizontal="center" vertical="center" wrapText="1"/>
    </xf>
    <xf numFmtId="176" fontId="2" fillId="2" borderId="3" xfId="1" applyNumberFormat="1" applyFont="1" applyFill="1" applyBorder="1" applyAlignment="1">
      <alignment horizontal="center" vertical="center" wrapText="1"/>
    </xf>
    <xf numFmtId="176" fontId="18" fillId="2" borderId="3" xfId="1" applyNumberFormat="1" applyFont="1" applyFill="1" applyBorder="1" applyAlignment="1">
      <alignment horizontal="center" vertical="center" wrapText="1"/>
    </xf>
    <xf numFmtId="176" fontId="17" fillId="7" borderId="3" xfId="1" applyNumberFormat="1" applyFont="1" applyFill="1" applyBorder="1" applyAlignment="1">
      <alignment horizontal="center" vertical="center" wrapText="1"/>
    </xf>
    <xf numFmtId="176" fontId="15" fillId="2" borderId="3" xfId="1" applyNumberFormat="1" applyFont="1" applyFill="1" applyBorder="1" applyAlignment="1">
      <alignment horizontal="left" vertical="center" wrapText="1"/>
    </xf>
    <xf numFmtId="176" fontId="2" fillId="2" borderId="12" xfId="1" applyNumberFormat="1" applyFont="1" applyFill="1" applyBorder="1" applyAlignment="1">
      <alignment horizontal="left" vertical="center" wrapText="1" indent="1"/>
    </xf>
    <xf numFmtId="176" fontId="2" fillId="2" borderId="12" xfId="1" applyNumberFormat="1" applyFont="1" applyFill="1" applyBorder="1" applyAlignment="1">
      <alignment horizontal="center" vertical="center" wrapText="1"/>
    </xf>
    <xf numFmtId="176" fontId="12" fillId="2" borderId="3" xfId="4" applyNumberFormat="1" applyFont="1" applyFill="1" applyBorder="1" applyAlignment="1">
      <alignment vertical="top" wrapText="1"/>
    </xf>
    <xf numFmtId="176" fontId="12" fillId="2" borderId="3" xfId="4" applyNumberFormat="1" applyFont="1" applyFill="1" applyBorder="1" applyAlignment="1">
      <alignment horizontal="center" vertical="top" wrapText="1"/>
    </xf>
    <xf numFmtId="176" fontId="5" fillId="2" borderId="3" xfId="4" applyNumberFormat="1" applyFont="1" applyFill="1" applyBorder="1" applyAlignment="1">
      <alignment vertical="top" wrapText="1"/>
    </xf>
    <xf numFmtId="176" fontId="12" fillId="5" borderId="3" xfId="4" applyNumberFormat="1" applyFont="1" applyFill="1" applyBorder="1" applyAlignment="1">
      <alignment vertical="top" wrapText="1"/>
    </xf>
    <xf numFmtId="176" fontId="2" fillId="5" borderId="12" xfId="1" applyNumberFormat="1" applyFont="1" applyFill="1" applyBorder="1" applyAlignment="1">
      <alignment horizontal="left" vertical="center" wrapText="1"/>
    </xf>
    <xf numFmtId="0" fontId="0" fillId="0" borderId="0" xfId="0" quotePrefix="1">
      <alignment vertical="center"/>
    </xf>
    <xf numFmtId="0" fontId="0" fillId="5" borderId="0" xfId="0" quotePrefix="1" applyFill="1">
      <alignment vertical="center"/>
    </xf>
    <xf numFmtId="0" fontId="0" fillId="5" borderId="0" xfId="0" applyFill="1">
      <alignment vertical="center"/>
    </xf>
  </cellXfs>
  <cellStyles count="5">
    <cellStyle name="一般" xfId="0" builtinId="0"/>
    <cellStyle name="一般 2" xfId="3"/>
    <cellStyle name="一般 3" xfId="4"/>
    <cellStyle name="千分位 2" xfId="1"/>
    <cellStyle name="千分位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R44"/>
  <sheetViews>
    <sheetView topLeftCell="A34" zoomScale="60" zoomScaleNormal="60" workbookViewId="0">
      <selection activeCell="N48" sqref="N48"/>
    </sheetView>
  </sheetViews>
  <sheetFormatPr defaultColWidth="10.6328125" defaultRowHeight="15.5" x14ac:dyDescent="0.4"/>
  <cols>
    <col min="1" max="1" width="15.54296875" style="2" customWidth="1"/>
    <col min="2" max="13" width="13.36328125" style="1" customWidth="1"/>
    <col min="14" max="14" width="17.36328125" style="1" customWidth="1"/>
    <col min="15" max="44" width="13.36328125" style="1" customWidth="1"/>
    <col min="45" max="46" width="10.6328125" style="1"/>
    <col min="47" max="47" width="13.36328125" style="1" bestFit="1" customWidth="1"/>
    <col min="48" max="48" width="10.6328125" style="1"/>
    <col min="49" max="49" width="14.6328125" style="1" bestFit="1" customWidth="1"/>
    <col min="50" max="16384" width="10.6328125" style="1"/>
  </cols>
  <sheetData>
    <row r="1" spans="1:44" ht="41.15" customHeight="1" x14ac:dyDescent="0.4">
      <c r="A1" s="62"/>
      <c r="B1" s="59" t="s">
        <v>67</v>
      </c>
      <c r="C1" s="58" t="s">
        <v>66</v>
      </c>
      <c r="D1" s="58" t="s">
        <v>65</v>
      </c>
      <c r="E1" s="58" t="s">
        <v>64</v>
      </c>
      <c r="F1" s="58" t="s">
        <v>63</v>
      </c>
      <c r="G1" s="61" t="s">
        <v>37</v>
      </c>
      <c r="H1" s="60" t="s">
        <v>62</v>
      </c>
      <c r="I1" s="58" t="s">
        <v>61</v>
      </c>
      <c r="J1" s="58" t="s">
        <v>60</v>
      </c>
      <c r="K1" s="58" t="s">
        <v>33</v>
      </c>
      <c r="L1" s="58" t="s">
        <v>59</v>
      </c>
      <c r="M1" s="58" t="s">
        <v>58</v>
      </c>
      <c r="N1" s="58" t="s">
        <v>57</v>
      </c>
      <c r="O1" s="58" t="s">
        <v>56</v>
      </c>
      <c r="P1" s="58" t="s">
        <v>55</v>
      </c>
      <c r="Q1" s="58" t="s">
        <v>54</v>
      </c>
      <c r="R1" s="58" t="s">
        <v>53</v>
      </c>
      <c r="S1" s="59" t="s">
        <v>52</v>
      </c>
      <c r="T1" s="58" t="s">
        <v>24</v>
      </c>
      <c r="U1" s="58" t="s">
        <v>23</v>
      </c>
      <c r="V1" s="58" t="s">
        <v>22</v>
      </c>
      <c r="W1" s="58" t="s">
        <v>21</v>
      </c>
      <c r="X1" s="58" t="s">
        <v>20</v>
      </c>
      <c r="Y1" s="58" t="s">
        <v>19</v>
      </c>
      <c r="Z1" s="58" t="s">
        <v>18</v>
      </c>
      <c r="AA1" s="58" t="s">
        <v>17</v>
      </c>
      <c r="AB1" s="58" t="s">
        <v>16</v>
      </c>
      <c r="AC1" s="58" t="s">
        <v>15</v>
      </c>
      <c r="AD1" s="58" t="s">
        <v>14</v>
      </c>
      <c r="AE1" s="58" t="s">
        <v>13</v>
      </c>
      <c r="AF1" s="58" t="s">
        <v>12</v>
      </c>
      <c r="AG1" s="58" t="s">
        <v>11</v>
      </c>
      <c r="AH1" s="58" t="s">
        <v>10</v>
      </c>
      <c r="AI1" s="58" t="s">
        <v>9</v>
      </c>
      <c r="AJ1" s="57" t="s">
        <v>51</v>
      </c>
      <c r="AK1" s="57" t="s">
        <v>50</v>
      </c>
      <c r="AL1" s="57" t="s">
        <v>49</v>
      </c>
      <c r="AM1" s="57" t="s">
        <v>48</v>
      </c>
      <c r="AN1" s="57" t="s">
        <v>47</v>
      </c>
      <c r="AO1" s="56" t="s">
        <v>46</v>
      </c>
      <c r="AP1" s="57" t="s">
        <v>45</v>
      </c>
      <c r="AQ1" s="56" t="s">
        <v>44</v>
      </c>
      <c r="AR1" s="1" t="s">
        <v>43</v>
      </c>
    </row>
    <row r="2" spans="1:44" ht="41.15" customHeight="1" x14ac:dyDescent="0.4">
      <c r="A2" s="55" t="s">
        <v>42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4">
        <v>89118.182630466865</v>
      </c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2"/>
      <c r="AK2" s="52"/>
      <c r="AL2" s="52"/>
      <c r="AM2" s="52"/>
      <c r="AN2" s="53"/>
      <c r="AO2" s="52"/>
      <c r="AP2" s="51">
        <v>3848.5654099097137</v>
      </c>
      <c r="AQ2" s="33">
        <f t="shared" ref="AQ2:AQ42" si="0">SUM(B2:AP2)</f>
        <v>92966.74804037658</v>
      </c>
      <c r="AR2" s="1">
        <v>92966.74804037658</v>
      </c>
    </row>
    <row r="3" spans="1:44" ht="41.15" customHeight="1" x14ac:dyDescent="0.4">
      <c r="A3" s="42" t="s">
        <v>41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44"/>
      <c r="T3" s="44">
        <v>14544.542535543829</v>
      </c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3"/>
      <c r="AK3" s="3"/>
      <c r="AL3" s="3"/>
      <c r="AM3" s="3"/>
      <c r="AN3" s="3"/>
      <c r="AO3" s="3"/>
      <c r="AP3" s="43">
        <v>245.64929497803402</v>
      </c>
      <c r="AQ3" s="33">
        <f t="shared" si="0"/>
        <v>14790.191830521862</v>
      </c>
      <c r="AR3" s="1">
        <v>14790.191830521862</v>
      </c>
    </row>
    <row r="4" spans="1:44" ht="41.15" customHeight="1" x14ac:dyDescent="0.4">
      <c r="A4" s="42" t="s">
        <v>40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4"/>
      <c r="T4" s="44"/>
      <c r="U4" s="44">
        <v>298589.18755955092</v>
      </c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3"/>
      <c r="AK4" s="3"/>
      <c r="AL4" s="3"/>
      <c r="AM4" s="3"/>
      <c r="AN4" s="3"/>
      <c r="AO4" s="3"/>
      <c r="AP4" s="43">
        <v>17679.856236867618</v>
      </c>
      <c r="AQ4" s="33">
        <f t="shared" si="0"/>
        <v>316269.04379641853</v>
      </c>
      <c r="AR4" s="1">
        <v>316269.04379641853</v>
      </c>
    </row>
    <row r="5" spans="1:44" ht="41.15" customHeight="1" x14ac:dyDescent="0.4">
      <c r="A5" s="42" t="s">
        <v>39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44"/>
      <c r="T5" s="44"/>
      <c r="U5" s="44"/>
      <c r="V5" s="44">
        <v>130437.97951902979</v>
      </c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3"/>
      <c r="AK5" s="3"/>
      <c r="AL5" s="3"/>
      <c r="AM5" s="3"/>
      <c r="AN5" s="3"/>
      <c r="AO5" s="3"/>
      <c r="AP5" s="43">
        <v>364086.32436951541</v>
      </c>
      <c r="AQ5" s="33">
        <f t="shared" si="0"/>
        <v>494524.3038885452</v>
      </c>
      <c r="AR5" s="1">
        <v>494524.3038885452</v>
      </c>
    </row>
    <row r="6" spans="1:44" ht="41.15" customHeight="1" x14ac:dyDescent="0.4">
      <c r="A6" s="4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44"/>
      <c r="T6" s="44"/>
      <c r="U6" s="44"/>
      <c r="V6" s="44"/>
      <c r="W6" s="44">
        <v>675490.40521321108</v>
      </c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3"/>
      <c r="AK6" s="3"/>
      <c r="AL6" s="3"/>
      <c r="AM6" s="3"/>
      <c r="AN6" s="3"/>
      <c r="AO6" s="3"/>
      <c r="AP6" s="43">
        <v>555933.51380730036</v>
      </c>
      <c r="AQ6" s="33">
        <f t="shared" si="0"/>
        <v>1231423.9190205114</v>
      </c>
      <c r="AR6" s="1">
        <v>1231423.9190205114</v>
      </c>
    </row>
    <row r="7" spans="1:44" ht="41.15" customHeight="1" thickBot="1" x14ac:dyDescent="0.45">
      <c r="A7" s="45" t="s">
        <v>37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44"/>
      <c r="T7" s="44"/>
      <c r="U7" s="44"/>
      <c r="V7" s="44"/>
      <c r="W7" s="44"/>
      <c r="X7" s="44">
        <v>81341.298660006316</v>
      </c>
      <c r="Y7" s="50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3"/>
      <c r="AK7" s="3"/>
      <c r="AL7" s="3"/>
      <c r="AM7" s="3"/>
      <c r="AN7" s="3"/>
      <c r="AO7" s="3"/>
      <c r="AP7" s="43">
        <v>378395.93134499766</v>
      </c>
      <c r="AQ7" s="33">
        <f t="shared" si="0"/>
        <v>459737.23000500398</v>
      </c>
      <c r="AR7" s="1">
        <v>481877.23000500404</v>
      </c>
    </row>
    <row r="8" spans="1:44" ht="41.15" customHeight="1" thickTop="1" thickBot="1" x14ac:dyDescent="0.45">
      <c r="A8" s="42" t="s">
        <v>36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4"/>
      <c r="T8" s="44"/>
      <c r="U8" s="44"/>
      <c r="V8" s="44"/>
      <c r="W8" s="44"/>
      <c r="X8" s="49"/>
      <c r="Y8" s="48">
        <v>0</v>
      </c>
      <c r="Z8" s="47"/>
      <c r="AA8" s="44"/>
      <c r="AB8" s="44"/>
      <c r="AC8" s="44"/>
      <c r="AD8" s="44"/>
      <c r="AE8" s="44"/>
      <c r="AF8" s="44"/>
      <c r="AG8" s="44"/>
      <c r="AH8" s="44"/>
      <c r="AI8" s="44"/>
      <c r="AJ8" s="3"/>
      <c r="AK8" s="3"/>
      <c r="AL8" s="3"/>
      <c r="AM8" s="3"/>
      <c r="AN8" s="3"/>
      <c r="AO8" s="3"/>
      <c r="AP8" s="46">
        <v>1449147.7497687684</v>
      </c>
      <c r="AQ8" s="33">
        <f t="shared" si="0"/>
        <v>1449147.7497687684</v>
      </c>
      <c r="AR8" s="1">
        <v>1449147.7497687684</v>
      </c>
    </row>
    <row r="9" spans="1:44" ht="41.15" customHeight="1" thickTop="1" x14ac:dyDescent="0.4">
      <c r="A9" s="42" t="s">
        <v>35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44"/>
      <c r="T9" s="44"/>
      <c r="U9" s="44"/>
      <c r="V9" s="44"/>
      <c r="W9" s="44"/>
      <c r="X9" s="44"/>
      <c r="Y9" s="44"/>
      <c r="Z9" s="44">
        <v>1854831.4118521409</v>
      </c>
      <c r="AA9" s="44"/>
      <c r="AB9" s="44"/>
      <c r="AC9" s="44"/>
      <c r="AD9" s="44"/>
      <c r="AE9" s="44"/>
      <c r="AF9" s="44"/>
      <c r="AG9" s="44"/>
      <c r="AH9" s="44"/>
      <c r="AI9" s="44"/>
      <c r="AJ9" s="3"/>
      <c r="AK9" s="3"/>
      <c r="AL9" s="3"/>
      <c r="AM9" s="3"/>
      <c r="AN9" s="3"/>
      <c r="AO9" s="3"/>
      <c r="AP9" s="43">
        <v>2266296.524010296</v>
      </c>
      <c r="AQ9" s="33">
        <f t="shared" si="0"/>
        <v>4121127.9358624369</v>
      </c>
      <c r="AR9" s="1">
        <v>4121127.9358624369</v>
      </c>
    </row>
    <row r="10" spans="1:44" ht="41.15" customHeight="1" x14ac:dyDescent="0.4">
      <c r="A10" s="42" t="s">
        <v>34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44"/>
      <c r="T10" s="44"/>
      <c r="U10" s="44"/>
      <c r="V10" s="44"/>
      <c r="W10" s="44"/>
      <c r="X10" s="44"/>
      <c r="Y10" s="44"/>
      <c r="Z10" s="44"/>
      <c r="AA10" s="44">
        <v>187428.13074606564</v>
      </c>
      <c r="AB10" s="44"/>
      <c r="AC10" s="44"/>
      <c r="AD10" s="44"/>
      <c r="AE10" s="44"/>
      <c r="AF10" s="44"/>
      <c r="AG10" s="44"/>
      <c r="AH10" s="44"/>
      <c r="AI10" s="44"/>
      <c r="AJ10" s="3"/>
      <c r="AK10" s="3"/>
      <c r="AL10" s="3"/>
      <c r="AM10" s="3"/>
      <c r="AN10" s="3"/>
      <c r="AO10" s="3"/>
      <c r="AP10" s="43">
        <v>597890.31503343873</v>
      </c>
      <c r="AQ10" s="33">
        <f t="shared" si="0"/>
        <v>785318.44577950437</v>
      </c>
      <c r="AR10" s="1">
        <v>785318.44577950437</v>
      </c>
    </row>
    <row r="11" spans="1:44" ht="41.15" customHeight="1" x14ac:dyDescent="0.4">
      <c r="A11" s="42" t="s">
        <v>33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44"/>
      <c r="T11" s="44"/>
      <c r="U11" s="44"/>
      <c r="V11" s="44"/>
      <c r="W11" s="44"/>
      <c r="X11" s="44"/>
      <c r="Y11" s="44"/>
      <c r="Z11" s="44"/>
      <c r="AA11" s="44"/>
      <c r="AB11" s="44">
        <v>579241.71068828867</v>
      </c>
      <c r="AC11" s="44"/>
      <c r="AD11" s="44"/>
      <c r="AE11" s="44"/>
      <c r="AF11" s="44"/>
      <c r="AG11" s="44"/>
      <c r="AH11" s="44"/>
      <c r="AI11" s="44"/>
      <c r="AJ11" s="3"/>
      <c r="AK11" s="3"/>
      <c r="AL11" s="3"/>
      <c r="AM11" s="3"/>
      <c r="AN11" s="3"/>
      <c r="AO11" s="3"/>
      <c r="AP11" s="43">
        <v>226229.06052996556</v>
      </c>
      <c r="AQ11" s="33">
        <f t="shared" si="0"/>
        <v>805470.77121825423</v>
      </c>
      <c r="AR11" s="1">
        <v>805470.77121825423</v>
      </c>
    </row>
    <row r="12" spans="1:44" ht="41.15" customHeight="1" x14ac:dyDescent="0.4">
      <c r="A12" s="42" t="s">
        <v>32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>
        <v>391132.49183887598</v>
      </c>
      <c r="AD12" s="44"/>
      <c r="AE12" s="44"/>
      <c r="AF12" s="44"/>
      <c r="AG12" s="44"/>
      <c r="AH12" s="44"/>
      <c r="AI12" s="44"/>
      <c r="AJ12" s="3"/>
      <c r="AK12" s="3"/>
      <c r="AL12" s="3"/>
      <c r="AM12" s="3"/>
      <c r="AN12" s="3"/>
      <c r="AO12" s="3"/>
      <c r="AP12" s="43">
        <v>24.348029920167637</v>
      </c>
      <c r="AQ12" s="33">
        <f t="shared" si="0"/>
        <v>391156.83986879617</v>
      </c>
      <c r="AR12" s="1">
        <v>391156.83986879617</v>
      </c>
    </row>
    <row r="13" spans="1:44" ht="41.15" customHeight="1" x14ac:dyDescent="0.4">
      <c r="A13" s="42" t="s">
        <v>31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>
        <v>982504.38768355118</v>
      </c>
      <c r="AE13" s="44"/>
      <c r="AF13" s="44"/>
      <c r="AG13" s="44"/>
      <c r="AH13" s="44"/>
      <c r="AI13" s="44"/>
      <c r="AJ13" s="3"/>
      <c r="AK13" s="3"/>
      <c r="AL13" s="3"/>
      <c r="AM13" s="3"/>
      <c r="AN13" s="3"/>
      <c r="AO13" s="3"/>
      <c r="AP13" s="43">
        <v>661061.22946557601</v>
      </c>
      <c r="AQ13" s="33">
        <f t="shared" si="0"/>
        <v>1643565.6171491272</v>
      </c>
      <c r="AR13" s="1">
        <v>1643565.6171491272</v>
      </c>
    </row>
    <row r="14" spans="1:44" ht="41.15" customHeight="1" x14ac:dyDescent="0.4">
      <c r="A14" s="42" t="s">
        <v>30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>
        <v>1452222.2438856673</v>
      </c>
      <c r="AF14" s="44"/>
      <c r="AG14" s="44"/>
      <c r="AH14" s="44"/>
      <c r="AI14" s="44"/>
      <c r="AJ14" s="3"/>
      <c r="AK14" s="3"/>
      <c r="AL14" s="3"/>
      <c r="AM14" s="3"/>
      <c r="AN14" s="3"/>
      <c r="AO14" s="3"/>
      <c r="AP14" s="43">
        <v>0</v>
      </c>
      <c r="AQ14" s="33">
        <f t="shared" si="0"/>
        <v>1452222.2438856673</v>
      </c>
      <c r="AR14" s="1">
        <v>1452222.2438856673</v>
      </c>
    </row>
    <row r="15" spans="1:44" ht="41.15" customHeight="1" x14ac:dyDescent="0.4">
      <c r="A15" s="42" t="s">
        <v>29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>
        <v>581670.13847671798</v>
      </c>
      <c r="AG15" s="44"/>
      <c r="AH15" s="44"/>
      <c r="AI15" s="44"/>
      <c r="AJ15" s="3"/>
      <c r="AK15" s="3"/>
      <c r="AL15" s="3"/>
      <c r="AM15" s="3"/>
      <c r="AN15" s="3"/>
      <c r="AO15" s="3"/>
      <c r="AP15" s="43">
        <v>364903.08301592205</v>
      </c>
      <c r="AQ15" s="33">
        <f t="shared" si="0"/>
        <v>946573.22149263998</v>
      </c>
      <c r="AR15" s="1">
        <v>946573.22149263998</v>
      </c>
    </row>
    <row r="16" spans="1:44" ht="41.15" customHeight="1" x14ac:dyDescent="0.4">
      <c r="A16" s="42" t="s">
        <v>28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>
        <v>716701.36148799688</v>
      </c>
      <c r="AH16" s="44"/>
      <c r="AI16" s="44"/>
      <c r="AJ16" s="3"/>
      <c r="AK16" s="3"/>
      <c r="AL16" s="3"/>
      <c r="AM16" s="3"/>
      <c r="AN16" s="3"/>
      <c r="AO16" s="3"/>
      <c r="AP16" s="43">
        <v>98998.91765698111</v>
      </c>
      <c r="AQ16" s="33">
        <f t="shared" si="0"/>
        <v>815700.27914497803</v>
      </c>
      <c r="AR16" s="1">
        <v>815700.27914497803</v>
      </c>
    </row>
    <row r="17" spans="1:44" ht="41.15" customHeight="1" x14ac:dyDescent="0.4">
      <c r="A17" s="42" t="s">
        <v>27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>
        <v>2318915.2992888568</v>
      </c>
      <c r="AI17" s="44"/>
      <c r="AJ17" s="3"/>
      <c r="AK17" s="3"/>
      <c r="AL17" s="3"/>
      <c r="AM17" s="3"/>
      <c r="AN17" s="3"/>
      <c r="AO17" s="3"/>
      <c r="AP17" s="43">
        <v>56163.447164114477</v>
      </c>
      <c r="AQ17" s="33">
        <f t="shared" si="0"/>
        <v>2375078.7464529714</v>
      </c>
      <c r="AR17" s="1">
        <v>2375078.7464529714</v>
      </c>
    </row>
    <row r="18" spans="1:44" ht="41.15" customHeight="1" x14ac:dyDescent="0.4">
      <c r="A18" s="45" t="s">
        <v>26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>
        <v>2476367.6212912477</v>
      </c>
      <c r="AJ18" s="3"/>
      <c r="AK18" s="3"/>
      <c r="AL18" s="3"/>
      <c r="AM18" s="3"/>
      <c r="AN18" s="3"/>
      <c r="AO18" s="3"/>
      <c r="AP18" s="43">
        <v>206711.69664103157</v>
      </c>
      <c r="AQ18" s="33">
        <f t="shared" si="0"/>
        <v>2683079.3179322793</v>
      </c>
      <c r="AR18" s="1">
        <v>2683079.3179322793</v>
      </c>
    </row>
    <row r="19" spans="1:44" ht="41.15" customHeight="1" x14ac:dyDescent="0.4">
      <c r="A19" s="39" t="s">
        <v>25</v>
      </c>
      <c r="B19" s="38">
        <v>13281.595753109414</v>
      </c>
      <c r="C19" s="38">
        <v>0</v>
      </c>
      <c r="D19" s="38">
        <v>92088.658356348606</v>
      </c>
      <c r="E19" s="38">
        <v>8077.7296005002354</v>
      </c>
      <c r="F19" s="38">
        <v>321.39951753872214</v>
      </c>
      <c r="G19" s="38">
        <v>1964.0091858161647</v>
      </c>
      <c r="H19" s="38">
        <v>0.3954923076923077</v>
      </c>
      <c r="I19" s="38">
        <v>0</v>
      </c>
      <c r="J19" s="38">
        <v>58.964115370438627</v>
      </c>
      <c r="K19" s="38">
        <v>770.360116038255</v>
      </c>
      <c r="L19" s="38">
        <v>0</v>
      </c>
      <c r="M19" s="38">
        <v>2307.6558074488576</v>
      </c>
      <c r="N19" s="38">
        <v>0.8317144742712671</v>
      </c>
      <c r="O19" s="38">
        <v>0</v>
      </c>
      <c r="P19" s="38">
        <v>38832.554862048892</v>
      </c>
      <c r="Q19" s="38">
        <v>0</v>
      </c>
      <c r="R19" s="38">
        <v>4805.704702004582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18">
        <v>192252.57449742939</v>
      </c>
      <c r="AM19" s="3"/>
      <c r="AN19" s="18">
        <v>0</v>
      </c>
      <c r="AO19" s="18">
        <v>253.40942627846587</v>
      </c>
      <c r="AP19" s="3"/>
      <c r="AQ19" s="33">
        <f t="shared" si="0"/>
        <v>355015.84314671403</v>
      </c>
      <c r="AR19" s="1">
        <v>355015.84314671403</v>
      </c>
    </row>
    <row r="20" spans="1:44" ht="41.15" customHeight="1" x14ac:dyDescent="0.4">
      <c r="A20" s="39" t="s">
        <v>24</v>
      </c>
      <c r="B20" s="38">
        <v>0.52982068965517237</v>
      </c>
      <c r="C20" s="38">
        <v>63.512631254168092</v>
      </c>
      <c r="D20" s="38">
        <v>21.25633337323438</v>
      </c>
      <c r="E20" s="38">
        <v>714.88803317688109</v>
      </c>
      <c r="F20" s="38">
        <v>108696.92115618486</v>
      </c>
      <c r="G20" s="38">
        <v>15089.081292102192</v>
      </c>
      <c r="H20" s="38">
        <v>7868.8794127638275</v>
      </c>
      <c r="I20" s="38">
        <v>0</v>
      </c>
      <c r="J20" s="38">
        <v>13.259006929216737</v>
      </c>
      <c r="K20" s="38">
        <v>17.663968041403201</v>
      </c>
      <c r="L20" s="38">
        <v>55662.906226150961</v>
      </c>
      <c r="M20" s="38">
        <v>11176.494422417683</v>
      </c>
      <c r="N20" s="38">
        <v>0</v>
      </c>
      <c r="O20" s="38">
        <v>0</v>
      </c>
      <c r="P20" s="38">
        <v>0</v>
      </c>
      <c r="Q20" s="38">
        <v>0</v>
      </c>
      <c r="R20" s="38">
        <v>87.536356628674255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18">
        <v>0</v>
      </c>
      <c r="AM20" s="3"/>
      <c r="AN20" s="18">
        <v>0</v>
      </c>
      <c r="AO20" s="18">
        <v>-203.74957067538935</v>
      </c>
      <c r="AP20" s="3"/>
      <c r="AQ20" s="33">
        <f t="shared" si="0"/>
        <v>199209.17908903732</v>
      </c>
      <c r="AR20" s="1">
        <v>199209.17908903732</v>
      </c>
    </row>
    <row r="21" spans="1:44" ht="41.15" customHeight="1" x14ac:dyDescent="0.4">
      <c r="A21" s="39" t="s">
        <v>23</v>
      </c>
      <c r="B21" s="38">
        <v>15018.906793908936</v>
      </c>
      <c r="C21" s="38">
        <v>0.37242777022433721</v>
      </c>
      <c r="D21" s="38">
        <v>88879.435951561958</v>
      </c>
      <c r="E21" s="38">
        <v>4309.7607653099276</v>
      </c>
      <c r="F21" s="38">
        <v>1463.1357565629471</v>
      </c>
      <c r="G21" s="38">
        <v>34.0203664495114</v>
      </c>
      <c r="H21" s="38">
        <v>0.42526956521739134</v>
      </c>
      <c r="I21" s="38">
        <v>0</v>
      </c>
      <c r="J21" s="38">
        <v>1.8915083798882684</v>
      </c>
      <c r="K21" s="38">
        <v>2789.4642970209779</v>
      </c>
      <c r="L21" s="38">
        <v>15.558210591840641</v>
      </c>
      <c r="M21" s="38">
        <v>0</v>
      </c>
      <c r="N21" s="38">
        <v>32.370446991404016</v>
      </c>
      <c r="O21" s="38">
        <v>0</v>
      </c>
      <c r="P21" s="38">
        <v>160144.8764875246</v>
      </c>
      <c r="Q21" s="38">
        <v>0</v>
      </c>
      <c r="R21" s="38">
        <v>9774.7169479299155</v>
      </c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18">
        <v>254924.31009611647</v>
      </c>
      <c r="AM21" s="3"/>
      <c r="AN21" s="18">
        <v>0</v>
      </c>
      <c r="AO21" s="18">
        <v>-298.68544053769375</v>
      </c>
      <c r="AP21" s="3"/>
      <c r="AQ21" s="33">
        <f t="shared" si="0"/>
        <v>537090.55988514621</v>
      </c>
      <c r="AR21" s="1">
        <v>537090.55988514621</v>
      </c>
    </row>
    <row r="22" spans="1:44" ht="41.15" customHeight="1" x14ac:dyDescent="0.4">
      <c r="A22" s="39" t="s">
        <v>22</v>
      </c>
      <c r="B22" s="38">
        <v>143.12844398942053</v>
      </c>
      <c r="C22" s="38">
        <v>3.8371042868572878</v>
      </c>
      <c r="D22" s="38">
        <v>1493.8801977286373</v>
      </c>
      <c r="E22" s="38">
        <v>153222.35842975322</v>
      </c>
      <c r="F22" s="38">
        <v>4169.2633569144418</v>
      </c>
      <c r="G22" s="38">
        <v>5457.2535607030659</v>
      </c>
      <c r="H22" s="38">
        <v>2279.6935136143529</v>
      </c>
      <c r="I22" s="38">
        <v>17101.409069151025</v>
      </c>
      <c r="J22" s="38">
        <v>2932.1709861722188</v>
      </c>
      <c r="K22" s="38">
        <v>13394.917669361846</v>
      </c>
      <c r="L22" s="38">
        <v>5.225272272884375</v>
      </c>
      <c r="M22" s="38">
        <v>21739.76667897185</v>
      </c>
      <c r="N22" s="38">
        <v>21831.057023950983</v>
      </c>
      <c r="O22" s="38">
        <v>2422.5819961546076</v>
      </c>
      <c r="P22" s="38">
        <v>28761.015131533299</v>
      </c>
      <c r="Q22" s="38">
        <v>7279.2780877391879</v>
      </c>
      <c r="R22" s="38">
        <v>53096.116929558921</v>
      </c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18">
        <v>137055.66390548198</v>
      </c>
      <c r="AM22" s="3"/>
      <c r="AN22" s="18">
        <v>0</v>
      </c>
      <c r="AO22" s="18">
        <v>-8449.3684372179014</v>
      </c>
      <c r="AP22" s="3"/>
      <c r="AQ22" s="33">
        <f t="shared" si="0"/>
        <v>463939.248920121</v>
      </c>
      <c r="AR22" s="1">
        <v>463939.248920121</v>
      </c>
    </row>
    <row r="23" spans="1:44" ht="41.15" customHeight="1" x14ac:dyDescent="0.4">
      <c r="A23" s="39" t="s">
        <v>21</v>
      </c>
      <c r="B23" s="38">
        <v>1542.4346127292526</v>
      </c>
      <c r="C23" s="38">
        <v>2105.2009065972511</v>
      </c>
      <c r="D23" s="38">
        <v>1306.1770796305561</v>
      </c>
      <c r="E23" s="38">
        <v>65164.612621869237</v>
      </c>
      <c r="F23" s="38">
        <v>638366.4497726647</v>
      </c>
      <c r="G23" s="38">
        <v>86504.639782353348</v>
      </c>
      <c r="H23" s="38">
        <v>30814.689673420085</v>
      </c>
      <c r="I23" s="38">
        <v>257346.28420233625</v>
      </c>
      <c r="J23" s="38">
        <v>12659.593773637995</v>
      </c>
      <c r="K23" s="38">
        <v>17463.904780155848</v>
      </c>
      <c r="L23" s="38">
        <v>21980.782747946472</v>
      </c>
      <c r="M23" s="38">
        <v>24745.321581987402</v>
      </c>
      <c r="N23" s="38">
        <v>16828.190459939717</v>
      </c>
      <c r="O23" s="38">
        <v>111425.24623632783</v>
      </c>
      <c r="P23" s="38">
        <v>7939.3182958351808</v>
      </c>
      <c r="Q23" s="38">
        <v>2207.1867166349521</v>
      </c>
      <c r="R23" s="38">
        <v>77777.675302803851</v>
      </c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18">
        <v>29800.17153947621</v>
      </c>
      <c r="AM23" s="3"/>
      <c r="AN23" s="18">
        <v>0</v>
      </c>
      <c r="AO23" s="18">
        <v>-1071.9475313975333</v>
      </c>
      <c r="AP23" s="3"/>
      <c r="AQ23" s="33">
        <f t="shared" si="0"/>
        <v>1404905.9325549484</v>
      </c>
      <c r="AR23" s="1">
        <v>1404905.9325549484</v>
      </c>
    </row>
    <row r="24" spans="1:44" ht="41.15" customHeight="1" x14ac:dyDescent="0.4">
      <c r="A24" s="42" t="s">
        <v>20</v>
      </c>
      <c r="B24" s="38">
        <v>97.098308308223693</v>
      </c>
      <c r="C24" s="38">
        <v>25.291716209829872</v>
      </c>
      <c r="D24" s="38">
        <v>1240.9286825223624</v>
      </c>
      <c r="E24" s="38">
        <v>7705.6939184733137</v>
      </c>
      <c r="F24" s="38">
        <v>6567.6431374274953</v>
      </c>
      <c r="G24" s="38">
        <v>50093.754604894726</v>
      </c>
      <c r="H24" s="38">
        <v>5508.2044965574978</v>
      </c>
      <c r="I24" s="38">
        <v>179821.33188379637</v>
      </c>
      <c r="J24" s="38">
        <v>30036.934829846257</v>
      </c>
      <c r="K24" s="38">
        <v>21297.135263613</v>
      </c>
      <c r="L24" s="38">
        <v>1.5878926482725617</v>
      </c>
      <c r="M24" s="38">
        <v>99376.690870087463</v>
      </c>
      <c r="N24" s="38">
        <v>16576.556973615468</v>
      </c>
      <c r="O24" s="38">
        <v>2619.6466684534976</v>
      </c>
      <c r="P24" s="38">
        <v>5075.0123149585288</v>
      </c>
      <c r="Q24" s="38">
        <v>0</v>
      </c>
      <c r="R24" s="38">
        <v>11160.781342783044</v>
      </c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18">
        <v>15982.702074109409</v>
      </c>
      <c r="AM24" s="3"/>
      <c r="AN24" s="18">
        <v>0</v>
      </c>
      <c r="AO24" s="18">
        <v>-5949.533427494317</v>
      </c>
      <c r="AP24" s="3"/>
      <c r="AQ24" s="33">
        <f t="shared" si="0"/>
        <v>447237.46155081061</v>
      </c>
      <c r="AR24" s="1">
        <v>447237.46155081061</v>
      </c>
    </row>
    <row r="25" spans="1:44" ht="41.15" customHeight="1" x14ac:dyDescent="0.4">
      <c r="A25" s="39" t="s">
        <v>19</v>
      </c>
      <c r="B25" s="38">
        <v>20.093030011542901</v>
      </c>
      <c r="C25" s="38">
        <v>87.286485202971221</v>
      </c>
      <c r="D25" s="38">
        <v>1338.7829175797972</v>
      </c>
      <c r="E25" s="38">
        <v>2063.8149411628347</v>
      </c>
      <c r="F25" s="38">
        <v>9935.6558041309636</v>
      </c>
      <c r="G25" s="41">
        <f>7907.75431772491+22140</f>
        <v>30047.75431772491</v>
      </c>
      <c r="H25" s="38">
        <v>297224.04246379854</v>
      </c>
      <c r="I25" s="38">
        <v>94350.798961510445</v>
      </c>
      <c r="J25" s="38">
        <v>203292.31814614532</v>
      </c>
      <c r="K25" s="38">
        <v>73159.000205168428</v>
      </c>
      <c r="L25" s="38">
        <v>22.698553273616831</v>
      </c>
      <c r="M25" s="38">
        <v>148323.97901032184</v>
      </c>
      <c r="N25" s="38">
        <v>374.9081536018623</v>
      </c>
      <c r="O25" s="38">
        <v>1508.0198475061325</v>
      </c>
      <c r="P25" s="38">
        <v>1907.6187308880726</v>
      </c>
      <c r="Q25" s="38">
        <v>213.96955555555556</v>
      </c>
      <c r="R25" s="38">
        <v>59303.972498705494</v>
      </c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18">
        <v>22813.36040776562</v>
      </c>
      <c r="AM25" s="3"/>
      <c r="AN25" s="18">
        <v>0</v>
      </c>
      <c r="AO25" s="18">
        <v>47245.219931527354</v>
      </c>
      <c r="AP25" s="3"/>
      <c r="AQ25" s="33">
        <f t="shared" si="0"/>
        <v>993233.29396158131</v>
      </c>
      <c r="AR25" s="1">
        <v>993233.29396158131</v>
      </c>
    </row>
    <row r="26" spans="1:44" ht="41.15" customHeight="1" x14ac:dyDescent="0.4">
      <c r="A26" s="39" t="s">
        <v>18</v>
      </c>
      <c r="B26" s="38">
        <v>0.16873147745122161</v>
      </c>
      <c r="C26" s="38">
        <v>7.0920992647058814</v>
      </c>
      <c r="D26" s="38">
        <v>45.844918498862789</v>
      </c>
      <c r="E26" s="38">
        <v>294.38212542056073</v>
      </c>
      <c r="F26" s="38">
        <v>425.94049655887954</v>
      </c>
      <c r="G26" s="38">
        <v>164.05453666942682</v>
      </c>
      <c r="H26" s="38">
        <v>284.55470402513839</v>
      </c>
      <c r="I26" s="38">
        <v>2188988.183072817</v>
      </c>
      <c r="J26" s="38">
        <v>20294.078404071835</v>
      </c>
      <c r="K26" s="38">
        <v>2374.428545684822</v>
      </c>
      <c r="L26" s="38">
        <v>1.2856177665250863</v>
      </c>
      <c r="M26" s="38">
        <v>9545.3271191388194</v>
      </c>
      <c r="N26" s="38">
        <v>9246.577217472699</v>
      </c>
      <c r="O26" s="38">
        <v>4734.3317293293949</v>
      </c>
      <c r="P26" s="38">
        <v>5241.3033393200958</v>
      </c>
      <c r="Q26" s="38">
        <v>7153.6994061140213</v>
      </c>
      <c r="R26" s="38">
        <v>43540.73641646935</v>
      </c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18">
        <v>205684.0520604295</v>
      </c>
      <c r="AM26" s="3"/>
      <c r="AN26" s="18">
        <v>921730</v>
      </c>
      <c r="AO26" s="18">
        <v>221901.46803476385</v>
      </c>
      <c r="AP26" s="3"/>
      <c r="AQ26" s="33">
        <f t="shared" si="0"/>
        <v>3641657.5085752928</v>
      </c>
      <c r="AR26" s="33">
        <v>3641657.5085752928</v>
      </c>
    </row>
    <row r="27" spans="1:44" ht="41.15" customHeight="1" x14ac:dyDescent="0.4">
      <c r="A27" s="39" t="s">
        <v>17</v>
      </c>
      <c r="B27" s="38">
        <v>7.4151437534224218</v>
      </c>
      <c r="C27" s="38">
        <v>143.50664967679228</v>
      </c>
      <c r="D27" s="38">
        <v>12.5220062352612</v>
      </c>
      <c r="E27" s="38">
        <v>267.27890016146188</v>
      </c>
      <c r="F27" s="38">
        <v>517.61750739594072</v>
      </c>
      <c r="G27" s="38">
        <v>886.33294707057075</v>
      </c>
      <c r="H27" s="38">
        <v>977.91941235182856</v>
      </c>
      <c r="I27" s="38">
        <v>71734.796565418699</v>
      </c>
      <c r="J27" s="38">
        <v>148395.65466052375</v>
      </c>
      <c r="K27" s="38">
        <v>15277.409365726637</v>
      </c>
      <c r="L27" s="38">
        <v>148.33855745175899</v>
      </c>
      <c r="M27" s="38">
        <v>51752.172010223039</v>
      </c>
      <c r="N27" s="38">
        <v>84.534998278091052</v>
      </c>
      <c r="O27" s="38">
        <v>1806.1528039234402</v>
      </c>
      <c r="P27" s="38">
        <v>52.337960775349728</v>
      </c>
      <c r="Q27" s="38">
        <v>262.86378666545681</v>
      </c>
      <c r="R27" s="38">
        <v>10490.460272939938</v>
      </c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18">
        <v>87968.014366244388</v>
      </c>
      <c r="AM27" s="3"/>
      <c r="AN27" s="18">
        <v>0</v>
      </c>
      <c r="AO27" s="18">
        <v>576190.58543853054</v>
      </c>
      <c r="AP27" s="3"/>
      <c r="AQ27" s="33">
        <f t="shared" si="0"/>
        <v>966975.91335334629</v>
      </c>
      <c r="AR27" s="1">
        <v>966975.91335334629</v>
      </c>
    </row>
    <row r="28" spans="1:44" ht="41.15" customHeight="1" x14ac:dyDescent="0.4">
      <c r="A28" s="39" t="s">
        <v>16</v>
      </c>
      <c r="B28" s="38">
        <v>373.66043372353812</v>
      </c>
      <c r="C28" s="38">
        <v>38.016096365996113</v>
      </c>
      <c r="D28" s="38">
        <v>95.66185937430167</v>
      </c>
      <c r="E28" s="38">
        <v>3102.9888729386325</v>
      </c>
      <c r="F28" s="38">
        <v>4983.833825386052</v>
      </c>
      <c r="G28" s="38">
        <v>1660.2808403623524</v>
      </c>
      <c r="H28" s="38">
        <v>4906.4660426895261</v>
      </c>
      <c r="I28" s="38">
        <v>29999.890016239529</v>
      </c>
      <c r="J28" s="38">
        <v>2174.398746696635</v>
      </c>
      <c r="K28" s="38">
        <v>206662.07616609323</v>
      </c>
      <c r="L28" s="38">
        <v>1888.7402338025981</v>
      </c>
      <c r="M28" s="38">
        <v>5350.4957155430475</v>
      </c>
      <c r="N28" s="38">
        <v>5196.2210296133962</v>
      </c>
      <c r="O28" s="38">
        <v>31659.234714421094</v>
      </c>
      <c r="P28" s="38">
        <v>1322.362422557585</v>
      </c>
      <c r="Q28" s="38">
        <v>3015.6411678832119</v>
      </c>
      <c r="R28" s="38">
        <v>71835.880292229791</v>
      </c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18">
        <v>123509.22925282239</v>
      </c>
      <c r="AM28" s="3"/>
      <c r="AN28" s="18">
        <v>234351</v>
      </c>
      <c r="AO28" s="18">
        <v>83324.5176589248</v>
      </c>
      <c r="AP28" s="3"/>
      <c r="AQ28" s="33">
        <f t="shared" si="0"/>
        <v>815450.59538766777</v>
      </c>
      <c r="AR28" s="1">
        <v>815450.59538766777</v>
      </c>
    </row>
    <row r="29" spans="1:44" ht="41.15" customHeight="1" x14ac:dyDescent="0.4">
      <c r="A29" s="39" t="s">
        <v>15</v>
      </c>
      <c r="B29" s="38">
        <v>237.93762530013572</v>
      </c>
      <c r="C29" s="38">
        <v>130.61424026678748</v>
      </c>
      <c r="D29" s="38">
        <v>1649.6276409063482</v>
      </c>
      <c r="E29" s="38">
        <v>27619.448123212296</v>
      </c>
      <c r="F29" s="38">
        <v>47407.0916010769</v>
      </c>
      <c r="G29" s="38">
        <v>19546.531828367322</v>
      </c>
      <c r="H29" s="38">
        <v>36160.733117350806</v>
      </c>
      <c r="I29" s="38">
        <v>88575.403723824114</v>
      </c>
      <c r="J29" s="38">
        <v>9835.4353001324107</v>
      </c>
      <c r="K29" s="38">
        <v>7972.9918318873006</v>
      </c>
      <c r="L29" s="38">
        <v>77530.460654879746</v>
      </c>
      <c r="M29" s="38">
        <v>3764.8127026432612</v>
      </c>
      <c r="N29" s="38">
        <v>40552.533630234735</v>
      </c>
      <c r="O29" s="38">
        <v>13970.703729590352</v>
      </c>
      <c r="P29" s="38">
        <v>15541.297443526035</v>
      </c>
      <c r="Q29" s="38">
        <v>10538.987645761368</v>
      </c>
      <c r="R29" s="38">
        <v>60218.635807727056</v>
      </c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18">
        <v>19865.069803642469</v>
      </c>
      <c r="AM29" s="3"/>
      <c r="AN29" s="18">
        <v>0</v>
      </c>
      <c r="AO29" s="18">
        <v>-97.913142857142844</v>
      </c>
      <c r="AP29" s="3"/>
      <c r="AQ29" s="33">
        <f t="shared" si="0"/>
        <v>481020.40330747224</v>
      </c>
      <c r="AR29" s="1">
        <v>481020.40330747224</v>
      </c>
    </row>
    <row r="30" spans="1:44" ht="41.15" customHeight="1" x14ac:dyDescent="0.4">
      <c r="A30" s="39" t="s">
        <v>14</v>
      </c>
      <c r="B30" s="38">
        <v>7.3825995695867235</v>
      </c>
      <c r="C30" s="38">
        <v>95.261640710682173</v>
      </c>
      <c r="D30" s="38">
        <v>24.062014794326704</v>
      </c>
      <c r="E30" s="38">
        <v>277.05503710027841</v>
      </c>
      <c r="F30" s="38">
        <v>410.30374238133919</v>
      </c>
      <c r="G30" s="38">
        <v>346.6073546958267</v>
      </c>
      <c r="H30" s="38">
        <v>525.23716715147032</v>
      </c>
      <c r="I30" s="38">
        <v>3314.4447740793098</v>
      </c>
      <c r="J30" s="38">
        <v>600.49210451170757</v>
      </c>
      <c r="K30" s="38">
        <v>299.87121767129003</v>
      </c>
      <c r="L30" s="38">
        <v>3877.9317366921014</v>
      </c>
      <c r="M30" s="38">
        <v>1415.2859209513545</v>
      </c>
      <c r="N30" s="38">
        <v>2644.7290337982486</v>
      </c>
      <c r="O30" s="38">
        <v>8093.2813307658134</v>
      </c>
      <c r="P30" s="38">
        <v>403.80610533223955</v>
      </c>
      <c r="Q30" s="38">
        <v>31685.110035269736</v>
      </c>
      <c r="R30" s="38">
        <v>6189.961843465715</v>
      </c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18">
        <v>0</v>
      </c>
      <c r="AM30" s="3"/>
      <c r="AN30" s="18">
        <v>817760</v>
      </c>
      <c r="AO30" s="18">
        <v>104551.88985374925</v>
      </c>
      <c r="AP30" s="3"/>
      <c r="AQ30" s="33">
        <f t="shared" si="0"/>
        <v>982522.71351269027</v>
      </c>
      <c r="AR30" s="40">
        <v>982522.71351269027</v>
      </c>
    </row>
    <row r="31" spans="1:44" ht="41.15" customHeight="1" x14ac:dyDescent="0.4">
      <c r="A31" s="39" t="s">
        <v>13</v>
      </c>
      <c r="B31" s="38">
        <v>1837.7590084950543</v>
      </c>
      <c r="C31" s="38">
        <v>800.76180956962583</v>
      </c>
      <c r="D31" s="38">
        <v>8110.1043139770372</v>
      </c>
      <c r="E31" s="38">
        <v>56252.401944478814</v>
      </c>
      <c r="F31" s="38">
        <v>44412.239296376065</v>
      </c>
      <c r="G31" s="38">
        <v>34414.07717971284</v>
      </c>
      <c r="H31" s="38">
        <v>67623.410044506832</v>
      </c>
      <c r="I31" s="38">
        <v>160832.20151027749</v>
      </c>
      <c r="J31" s="38">
        <v>107212.63173879094</v>
      </c>
      <c r="K31" s="38">
        <v>74580.11761237403</v>
      </c>
      <c r="L31" s="38">
        <v>1952.3360203091727</v>
      </c>
      <c r="M31" s="38">
        <v>106580.39770600862</v>
      </c>
      <c r="N31" s="38">
        <v>89126.818812773316</v>
      </c>
      <c r="O31" s="38">
        <v>42297.095714696436</v>
      </c>
      <c r="P31" s="38">
        <v>53955.324639095372</v>
      </c>
      <c r="Q31" s="38">
        <v>6979.6524438742235</v>
      </c>
      <c r="R31" s="38">
        <v>168218.02278994396</v>
      </c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18">
        <v>514629.64667161327</v>
      </c>
      <c r="AM31" s="3"/>
      <c r="AN31" s="18">
        <v>0</v>
      </c>
      <c r="AO31" s="18">
        <v>29177.780055163432</v>
      </c>
      <c r="AP31" s="3"/>
      <c r="AQ31" s="33">
        <f t="shared" si="0"/>
        <v>1568992.7793120367</v>
      </c>
      <c r="AR31" s="1">
        <v>1568992.7793120367</v>
      </c>
    </row>
    <row r="32" spans="1:44" ht="41.15" customHeight="1" x14ac:dyDescent="0.4">
      <c r="A32" s="39" t="s">
        <v>12</v>
      </c>
      <c r="B32" s="38">
        <v>304.90929874734485</v>
      </c>
      <c r="C32" s="38">
        <v>1029.8884912213271</v>
      </c>
      <c r="D32" s="38">
        <v>1223.2731700240727</v>
      </c>
      <c r="E32" s="38">
        <v>7241.6420417951886</v>
      </c>
      <c r="F32" s="38">
        <v>8245.1669711713166</v>
      </c>
      <c r="G32" s="38">
        <v>9817.9426455998564</v>
      </c>
      <c r="H32" s="38">
        <v>9247.8480011625797</v>
      </c>
      <c r="I32" s="38">
        <v>43536.469968064419</v>
      </c>
      <c r="J32" s="38">
        <v>13582.945035598495</v>
      </c>
      <c r="K32" s="38">
        <v>8082.9389302443406</v>
      </c>
      <c r="L32" s="38">
        <v>546.43560147587243</v>
      </c>
      <c r="M32" s="38">
        <v>24423.786410403511</v>
      </c>
      <c r="N32" s="38">
        <v>58670.438288394253</v>
      </c>
      <c r="O32" s="38">
        <v>214684.86244227827</v>
      </c>
      <c r="P32" s="38">
        <v>10068.783003001714</v>
      </c>
      <c r="Q32" s="38">
        <v>17830.020285407289</v>
      </c>
      <c r="R32" s="38">
        <v>67510.297672696717</v>
      </c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18">
        <v>164342.65217496274</v>
      </c>
      <c r="AM32" s="3"/>
      <c r="AN32" s="18">
        <v>0</v>
      </c>
      <c r="AO32" s="18">
        <v>154033.80619660014</v>
      </c>
      <c r="AP32" s="3"/>
      <c r="AQ32" s="33">
        <f t="shared" si="0"/>
        <v>814424.1066288494</v>
      </c>
      <c r="AR32" s="1">
        <v>814424.1066288494</v>
      </c>
    </row>
    <row r="33" spans="1:44" ht="41.15" customHeight="1" x14ac:dyDescent="0.4">
      <c r="A33" s="39" t="s">
        <v>11</v>
      </c>
      <c r="B33" s="38">
        <v>42.547498022267803</v>
      </c>
      <c r="C33" s="38">
        <v>143.82168253968257</v>
      </c>
      <c r="D33" s="38">
        <v>165.53358365634656</v>
      </c>
      <c r="E33" s="38">
        <v>2338.9426597245215</v>
      </c>
      <c r="F33" s="38">
        <v>1650.1860039409587</v>
      </c>
      <c r="G33" s="38">
        <v>2097.8830875867402</v>
      </c>
      <c r="H33" s="38">
        <v>1738.4623064516127</v>
      </c>
      <c r="I33" s="38">
        <v>19161.880121116785</v>
      </c>
      <c r="J33" s="38">
        <v>4620.6116337708991</v>
      </c>
      <c r="K33" s="38">
        <v>2351.2843984868027</v>
      </c>
      <c r="L33" s="38">
        <v>352.55917719601138</v>
      </c>
      <c r="M33" s="38">
        <v>2662.0999019481578</v>
      </c>
      <c r="N33" s="38">
        <v>52604.491830662359</v>
      </c>
      <c r="O33" s="38">
        <v>19077.614814423476</v>
      </c>
      <c r="P33" s="38">
        <v>28636.621018615948</v>
      </c>
      <c r="Q33" s="38">
        <v>12439.211947129015</v>
      </c>
      <c r="R33" s="38">
        <v>100725.43476411214</v>
      </c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18">
        <v>428010.69258608046</v>
      </c>
      <c r="AM33" s="3"/>
      <c r="AN33" s="18">
        <v>142094</v>
      </c>
      <c r="AO33" s="18">
        <v>0</v>
      </c>
      <c r="AP33" s="3"/>
      <c r="AQ33" s="33">
        <f t="shared" si="0"/>
        <v>820913.87901546422</v>
      </c>
      <c r="AR33" s="1">
        <v>820913.87901546422</v>
      </c>
    </row>
    <row r="34" spans="1:44" ht="41.15" customHeight="1" x14ac:dyDescent="0.4">
      <c r="A34" s="39" t="s">
        <v>10</v>
      </c>
      <c r="B34" s="38">
        <v>168.3132634307722</v>
      </c>
      <c r="C34" s="38">
        <v>202.45764744916767</v>
      </c>
      <c r="D34" s="38">
        <v>1469.0263282476756</v>
      </c>
      <c r="E34" s="38">
        <v>12877.235089627795</v>
      </c>
      <c r="F34" s="38">
        <v>11416.492435587646</v>
      </c>
      <c r="G34" s="38">
        <v>8390.540188740415</v>
      </c>
      <c r="H34" s="38">
        <v>13181.805187798116</v>
      </c>
      <c r="I34" s="38">
        <v>66372.883025942996</v>
      </c>
      <c r="J34" s="38">
        <v>15567.275083962302</v>
      </c>
      <c r="K34" s="38">
        <v>10005.842457951707</v>
      </c>
      <c r="L34" s="38">
        <v>3129.6977769315272</v>
      </c>
      <c r="M34" s="38">
        <v>14702.179404962095</v>
      </c>
      <c r="N34" s="38">
        <v>175684.96506111039</v>
      </c>
      <c r="O34" s="38">
        <v>34954.792505898928</v>
      </c>
      <c r="P34" s="38">
        <v>64991.697163664081</v>
      </c>
      <c r="Q34" s="38">
        <v>325350.72712187358</v>
      </c>
      <c r="R34" s="38">
        <v>92838.728867713799</v>
      </c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18">
        <v>855502.70881828258</v>
      </c>
      <c r="AM34" s="3"/>
      <c r="AN34" s="18">
        <f>12908.9170784925+64908</f>
        <v>77816.917078492494</v>
      </c>
      <c r="AO34" s="18">
        <v>550055.05080467428</v>
      </c>
      <c r="AP34" s="3"/>
      <c r="AQ34" s="33">
        <f t="shared" si="0"/>
        <v>2334679.3353123423</v>
      </c>
      <c r="AR34" s="1">
        <v>2334679.3353123423</v>
      </c>
    </row>
    <row r="35" spans="1:44" ht="41.15" customHeight="1" thickBot="1" x14ac:dyDescent="0.45">
      <c r="A35" s="37" t="s">
        <v>9</v>
      </c>
      <c r="B35" s="36">
        <v>219.68551577594266</v>
      </c>
      <c r="C35" s="36">
        <v>1274.4085487081875</v>
      </c>
      <c r="D35" s="36">
        <v>2500.1916480226109</v>
      </c>
      <c r="E35" s="36">
        <v>10753.92560116805</v>
      </c>
      <c r="F35" s="36">
        <v>14828.193866938998</v>
      </c>
      <c r="G35" s="36">
        <v>14644.625566172521</v>
      </c>
      <c r="H35" s="36">
        <v>11981.345102195664</v>
      </c>
      <c r="I35" s="36">
        <v>115193.11720033185</v>
      </c>
      <c r="J35" s="36">
        <v>17691.853863213433</v>
      </c>
      <c r="K35" s="36">
        <v>17894.968830492478</v>
      </c>
      <c r="L35" s="36">
        <v>3206.8199789346659</v>
      </c>
      <c r="M35" s="36">
        <v>50345.805662182334</v>
      </c>
      <c r="N35" s="36">
        <v>181443.20387523572</v>
      </c>
      <c r="O35" s="36">
        <v>102499.62041266024</v>
      </c>
      <c r="P35" s="36">
        <v>21786.890409476408</v>
      </c>
      <c r="Q35" s="36">
        <v>103368.82606163557</v>
      </c>
      <c r="R35" s="36">
        <v>189294.3150584675</v>
      </c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5">
        <v>817589.28729613079</v>
      </c>
      <c r="AM35" s="34"/>
      <c r="AN35" s="35">
        <v>1146948.5932425803</v>
      </c>
      <c r="AO35" s="35">
        <v>4.0987943940190679</v>
      </c>
      <c r="AP35" s="34"/>
      <c r="AQ35" s="33">
        <f t="shared" si="0"/>
        <v>2823469.7765347175</v>
      </c>
      <c r="AR35" s="1">
        <v>2823469.7765347175</v>
      </c>
    </row>
    <row r="36" spans="1:44" ht="29" customHeight="1" thickTop="1" x14ac:dyDescent="0.4">
      <c r="A36" s="6" t="s">
        <v>8</v>
      </c>
      <c r="B36" s="15">
        <v>20039.908665248815</v>
      </c>
      <c r="C36" s="15">
        <v>1487.177938826467</v>
      </c>
      <c r="D36" s="15">
        <v>27096.90212899688</v>
      </c>
      <c r="E36" s="15">
        <v>59857.957126562593</v>
      </c>
      <c r="F36" s="15">
        <v>62128.112042185843</v>
      </c>
      <c r="G36" s="15">
        <v>85697.691671460023</v>
      </c>
      <c r="H36" s="15">
        <v>180102.08284721605</v>
      </c>
      <c r="I36" s="15">
        <v>307990.01050718589</v>
      </c>
      <c r="J36" s="15">
        <v>94103.368734725474</v>
      </c>
      <c r="K36" s="15">
        <v>69228.430436846116</v>
      </c>
      <c r="L36" s="15">
        <v>144602.3393254698</v>
      </c>
      <c r="M36" s="15">
        <v>472068.13468432386</v>
      </c>
      <c r="N36" s="15">
        <v>414683.37961267855</v>
      </c>
      <c r="O36" s="15">
        <v>168439.52105805033</v>
      </c>
      <c r="P36" s="15">
        <v>217630.9424839468</v>
      </c>
      <c r="Q36" s="15">
        <v>452113.17071927048</v>
      </c>
      <c r="R36" s="15">
        <v>1196557.7603368892</v>
      </c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2">
        <v>2808</v>
      </c>
      <c r="AQ36" s="25">
        <f t="shared" si="0"/>
        <v>3976634.8903198829</v>
      </c>
      <c r="AR36" s="1">
        <v>3975215.4539999999</v>
      </c>
    </row>
    <row r="37" spans="1:44" ht="30" customHeight="1" thickBot="1" x14ac:dyDescent="0.45">
      <c r="A37" s="31" t="s">
        <v>7</v>
      </c>
      <c r="B37" s="30">
        <v>26555.096806627836</v>
      </c>
      <c r="C37" s="30">
        <v>2562.1808482391079</v>
      </c>
      <c r="D37" s="30">
        <v>20195.956245401223</v>
      </c>
      <c r="E37" s="30">
        <v>34452.260523646211</v>
      </c>
      <c r="F37" s="30">
        <v>120987.73622710866</v>
      </c>
      <c r="G37" s="30">
        <v>67715.002196381392</v>
      </c>
      <c r="H37" s="30">
        <v>322057.8278030759</v>
      </c>
      <c r="I37" s="30">
        <v>342008.3888774158</v>
      </c>
      <c r="J37" s="30">
        <v>62185.554526405504</v>
      </c>
      <c r="K37" s="30">
        <v>75157.189685860649</v>
      </c>
      <c r="L37" s="30">
        <v>50328.080086819791</v>
      </c>
      <c r="M37" s="30">
        <v>494716.56387431239</v>
      </c>
      <c r="N37" s="30">
        <v>254054.36559538287</v>
      </c>
      <c r="O37" s="30">
        <v>96487.948413702048</v>
      </c>
      <c r="P37" s="30">
        <v>82040.460044039675</v>
      </c>
      <c r="Q37" s="30">
        <v>1055853.9447725518</v>
      </c>
      <c r="R37" s="30">
        <v>131451.10358787121</v>
      </c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8">
        <v>328310</v>
      </c>
      <c r="AQ37" s="25">
        <f t="shared" si="0"/>
        <v>3567119.6601148425</v>
      </c>
      <c r="AR37" s="1">
        <v>3567119.6601148425</v>
      </c>
    </row>
    <row r="38" spans="1:44" ht="36.75" customHeight="1" thickTop="1" x14ac:dyDescent="0.4">
      <c r="A38" s="6" t="s">
        <v>6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18">
        <v>3975215.4539999999</v>
      </c>
      <c r="AK38" s="4"/>
      <c r="AL38" s="27"/>
      <c r="AM38" s="26">
        <v>1522690</v>
      </c>
      <c r="AN38" s="18">
        <v>579205.59480000008</v>
      </c>
      <c r="AO38" s="3"/>
      <c r="AP38" s="26">
        <v>117209</v>
      </c>
      <c r="AQ38" s="25">
        <f t="shared" si="0"/>
        <v>6194320.0488</v>
      </c>
      <c r="AR38" s="1">
        <v>6369027.9740482932</v>
      </c>
    </row>
    <row r="39" spans="1:44" ht="30" customHeight="1" x14ac:dyDescent="0.4">
      <c r="A39" s="6" t="s">
        <v>5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23">
        <v>3376969.2314405246</v>
      </c>
      <c r="AL39" s="15">
        <v>902125.84833872528</v>
      </c>
      <c r="AM39" s="24"/>
      <c r="AN39" s="23">
        <v>1468577.588959475</v>
      </c>
      <c r="AO39" s="3"/>
      <c r="AP39" s="22"/>
      <c r="AQ39" s="13">
        <f t="shared" si="0"/>
        <v>5747672.6687387247</v>
      </c>
      <c r="AR39" s="1">
        <v>5747672.6687387247</v>
      </c>
    </row>
    <row r="40" spans="1:44" ht="32.25" customHeight="1" x14ac:dyDescent="0.4">
      <c r="A40" s="6" t="s">
        <v>4</v>
      </c>
      <c r="B40" s="18">
        <v>1607.9777274579851</v>
      </c>
      <c r="C40" s="18">
        <v>740.68670636203183</v>
      </c>
      <c r="D40" s="18">
        <v>58949.409859538457</v>
      </c>
      <c r="E40" s="18">
        <v>19820.824492463107</v>
      </c>
      <c r="F40" s="18">
        <v>109926.45338297838</v>
      </c>
      <c r="G40" s="18">
        <v>16495.939332140762</v>
      </c>
      <c r="H40" s="18">
        <v>15304.682426931249</v>
      </c>
      <c r="I40" s="18">
        <v>49733.145102928756</v>
      </c>
      <c r="J40" s="18">
        <v>16883.163260619636</v>
      </c>
      <c r="K40" s="18">
        <v>97710.386879535043</v>
      </c>
      <c r="L40" s="18">
        <v>5157.5745181826287</v>
      </c>
      <c r="M40" s="18">
        <v>14207.827345251557</v>
      </c>
      <c r="N40" s="18">
        <v>49800.814447459023</v>
      </c>
      <c r="O40" s="18">
        <v>39415.172834457939</v>
      </c>
      <c r="P40" s="18">
        <v>7136.3367288381241</v>
      </c>
      <c r="Q40" s="18">
        <v>141786.51005960611</v>
      </c>
      <c r="R40" s="18">
        <v>58248.718941338579</v>
      </c>
      <c r="S40" s="15">
        <f>S43-S42-S2</f>
        <v>233635.19681268837</v>
      </c>
      <c r="T40" s="21">
        <f>T43-T42-T3</f>
        <v>29681.239059550302</v>
      </c>
      <c r="U40" s="21">
        <f>U43-U42-U4</f>
        <v>173660.75670583069</v>
      </c>
      <c r="V40" s="21">
        <f>V43-V42-V5</f>
        <v>192397.39564144105</v>
      </c>
      <c r="W40" s="21">
        <f>W43-W42-W6</f>
        <v>298661.16679049877</v>
      </c>
      <c r="X40" s="21">
        <f>X43-X42-X7</f>
        <v>220514.70513564826</v>
      </c>
      <c r="Y40" s="21">
        <f>Y43-Y42-Y8</f>
        <v>775741.92995404464</v>
      </c>
      <c r="Z40" s="21">
        <v>0</v>
      </c>
      <c r="AA40" s="21">
        <f>AA43-AA42-AA10</f>
        <v>433444.46965417103</v>
      </c>
      <c r="AB40" s="21">
        <v>0</v>
      </c>
      <c r="AC40" s="21">
        <f>AC43-AC42-AC12</f>
        <v>87319.345291616919</v>
      </c>
      <c r="AD40" s="21">
        <v>0</v>
      </c>
      <c r="AE40" s="21">
        <f>AE43-AE42-AE14</f>
        <v>116770.5354263694</v>
      </c>
      <c r="AF40" s="21">
        <f>AF43-AF42-AF15</f>
        <v>63578.593265979434</v>
      </c>
      <c r="AG40" s="21">
        <v>0</v>
      </c>
      <c r="AH40" s="21">
        <v>0</v>
      </c>
      <c r="AI40" s="21">
        <f>AI43-AI42-AI18</f>
        <v>272620.5640321509</v>
      </c>
      <c r="AJ40" s="3"/>
      <c r="AK40" s="3"/>
      <c r="AL40" s="15">
        <v>997663.8918951283</v>
      </c>
      <c r="AM40" s="20">
        <v>216679</v>
      </c>
      <c r="AN40" s="3"/>
      <c r="AO40" s="3"/>
      <c r="AP40" s="19">
        <v>1013</v>
      </c>
      <c r="AQ40" s="13">
        <f t="shared" si="0"/>
        <v>4816307.413711207</v>
      </c>
      <c r="AR40" s="1">
        <v>5618593.6940805484</v>
      </c>
    </row>
    <row r="41" spans="1:44" ht="30" customHeight="1" x14ac:dyDescent="0.4">
      <c r="A41" s="6" t="s">
        <v>3</v>
      </c>
      <c r="B41" s="18">
        <v>11460.19896</v>
      </c>
      <c r="C41" s="18">
        <v>3848.8161599999999</v>
      </c>
      <c r="D41" s="18">
        <v>8361.8085599999995</v>
      </c>
      <c r="E41" s="18">
        <v>18109.103039999998</v>
      </c>
      <c r="F41" s="18">
        <v>34564.083119999996</v>
      </c>
      <c r="G41" s="18">
        <v>30809.207519999996</v>
      </c>
      <c r="H41" s="18">
        <v>419218.81344</v>
      </c>
      <c r="I41" s="18">
        <v>85067.297279999999</v>
      </c>
      <c r="J41" s="18">
        <v>23175.850319999998</v>
      </c>
      <c r="K41" s="18">
        <v>88980.388559999992</v>
      </c>
      <c r="L41" s="18">
        <v>20745.481679999997</v>
      </c>
      <c r="M41" s="18">
        <v>84360.820319999999</v>
      </c>
      <c r="N41" s="18">
        <v>62785.255679999995</v>
      </c>
      <c r="O41" s="18">
        <v>50477.394239999994</v>
      </c>
      <c r="P41" s="18">
        <v>64231.720559999994</v>
      </c>
      <c r="Q41" s="18">
        <v>196999.94663999998</v>
      </c>
      <c r="R41" s="18">
        <v>269952.75719999999</v>
      </c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15">
        <v>468176.91980956891</v>
      </c>
      <c r="AM41" s="17">
        <v>1642248</v>
      </c>
      <c r="AN41" s="17">
        <v>229182</v>
      </c>
      <c r="AO41" s="3"/>
      <c r="AP41" s="4"/>
      <c r="AQ41" s="13">
        <f t="shared" si="0"/>
        <v>3812755.8630895689</v>
      </c>
      <c r="AR41" s="1">
        <v>3812755.8630895689</v>
      </c>
    </row>
    <row r="42" spans="1:44" ht="30" customHeight="1" x14ac:dyDescent="0.4">
      <c r="A42" s="6" t="s">
        <v>2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15">
        <v>32262.463703558758</v>
      </c>
      <c r="T42" s="15">
        <v>154983.39749394319</v>
      </c>
      <c r="U42" s="15">
        <v>64840.61561976462</v>
      </c>
      <c r="V42" s="15">
        <v>141103.87375965019</v>
      </c>
      <c r="W42" s="15">
        <v>430754.36055123847</v>
      </c>
      <c r="X42" s="15">
        <v>145381.45775515604</v>
      </c>
      <c r="Y42" s="15">
        <v>217491.36400753667</v>
      </c>
      <c r="Z42" s="15">
        <v>1786826.3078789641</v>
      </c>
      <c r="AA42" s="15">
        <v>346103.31295310962</v>
      </c>
      <c r="AB42" s="15">
        <v>236208.64975351893</v>
      </c>
      <c r="AC42" s="15">
        <v>2568.5661769793173</v>
      </c>
      <c r="AD42" s="15">
        <v>18.812160450311854</v>
      </c>
      <c r="AE42" s="15">
        <v>0</v>
      </c>
      <c r="AF42" s="15">
        <v>169175.37488615196</v>
      </c>
      <c r="AG42" s="15">
        <v>104212.15624408188</v>
      </c>
      <c r="AH42" s="15">
        <v>15764.07996860966</v>
      </c>
      <c r="AI42" s="15">
        <v>74481.591211319072</v>
      </c>
      <c r="AJ42" s="3"/>
      <c r="AK42" s="15">
        <v>157625.20203954648</v>
      </c>
      <c r="AL42" s="16">
        <v>131131.17845428287</v>
      </c>
      <c r="AM42" s="3"/>
      <c r="AN42" s="15">
        <v>928</v>
      </c>
      <c r="AO42" s="14">
        <v>1298104</v>
      </c>
      <c r="AP42" s="4"/>
      <c r="AQ42" s="13">
        <f t="shared" si="0"/>
        <v>5509964.7646178622</v>
      </c>
      <c r="AR42" s="1">
        <v>7696956.2117795832</v>
      </c>
    </row>
    <row r="43" spans="1:44" ht="63.75" customHeight="1" thickBot="1" x14ac:dyDescent="0.45">
      <c r="A43" s="12" t="s">
        <v>1</v>
      </c>
      <c r="B43" s="11">
        <f t="shared" ref="B43:R43" si="1">SUM(B2:B42)</f>
        <v>92966.74804037658</v>
      </c>
      <c r="C43" s="11">
        <f t="shared" si="1"/>
        <v>14790.191830521862</v>
      </c>
      <c r="D43" s="11">
        <f t="shared" si="1"/>
        <v>316269.04379641853</v>
      </c>
      <c r="E43" s="11">
        <f t="shared" si="1"/>
        <v>494524.3038885452</v>
      </c>
      <c r="F43" s="11">
        <f t="shared" si="1"/>
        <v>1231423.9190205114</v>
      </c>
      <c r="G43" s="11">
        <f t="shared" si="1"/>
        <v>481877.23000500404</v>
      </c>
      <c r="H43" s="11">
        <f t="shared" si="1"/>
        <v>1427007.5179249339</v>
      </c>
      <c r="I43" s="11">
        <f t="shared" si="1"/>
        <v>4121127.9358624369</v>
      </c>
      <c r="J43" s="11">
        <f t="shared" si="1"/>
        <v>785318.44577950437</v>
      </c>
      <c r="K43" s="11">
        <f t="shared" si="1"/>
        <v>805470.77121825423</v>
      </c>
      <c r="L43" s="11">
        <f t="shared" si="1"/>
        <v>391156.83986879617</v>
      </c>
      <c r="M43" s="11">
        <f t="shared" si="1"/>
        <v>1643565.6171491272</v>
      </c>
      <c r="N43" s="11">
        <f t="shared" si="1"/>
        <v>1452222.2438856673</v>
      </c>
      <c r="O43" s="11">
        <f t="shared" si="1"/>
        <v>946573.22149263998</v>
      </c>
      <c r="P43" s="11">
        <f t="shared" si="1"/>
        <v>815700.27914497803</v>
      </c>
      <c r="Q43" s="11">
        <f t="shared" si="1"/>
        <v>2375078.7464529714</v>
      </c>
      <c r="R43" s="11">
        <f t="shared" si="1"/>
        <v>2683079.3179322793</v>
      </c>
      <c r="S43" s="10">
        <v>355015.84314671403</v>
      </c>
      <c r="T43" s="10">
        <v>199209.17908903732</v>
      </c>
      <c r="U43" s="10">
        <v>537090.55988514621</v>
      </c>
      <c r="V43" s="10">
        <v>463939.248920121</v>
      </c>
      <c r="W43" s="10">
        <v>1404905.9325549484</v>
      </c>
      <c r="X43" s="10">
        <v>447237.46155081061</v>
      </c>
      <c r="Y43" s="10">
        <v>993233.29396158131</v>
      </c>
      <c r="Z43" s="10">
        <v>2719927.5085752928</v>
      </c>
      <c r="AA43" s="10">
        <v>966975.91335334629</v>
      </c>
      <c r="AB43" s="10">
        <v>581099.59538766765</v>
      </c>
      <c r="AC43" s="10">
        <v>481020.40330747224</v>
      </c>
      <c r="AD43" s="10">
        <v>164762.71351269027</v>
      </c>
      <c r="AE43" s="10">
        <v>1568992.7793120367</v>
      </c>
      <c r="AF43" s="10">
        <v>814424.1066288494</v>
      </c>
      <c r="AG43" s="10">
        <v>678819.87901546422</v>
      </c>
      <c r="AH43" s="10">
        <v>2269771.3353123423</v>
      </c>
      <c r="AI43" s="10">
        <v>2823469.7765347175</v>
      </c>
      <c r="AJ43" s="9">
        <f>SUM(AJ2:AJ42)</f>
        <v>3975215.4539999999</v>
      </c>
      <c r="AK43" s="9">
        <v>3567119.6601148425</v>
      </c>
      <c r="AL43" s="9">
        <f>SUM(AL2:AL42)</f>
        <v>6369027.9740482932</v>
      </c>
      <c r="AM43" s="8">
        <f>SUM(AM2:AM42)</f>
        <v>3381617</v>
      </c>
      <c r="AN43" s="8">
        <f>SUM(AN2:AN42)</f>
        <v>5618593.6940805484</v>
      </c>
      <c r="AO43" s="8">
        <f>SUM(AO2:AO42)</f>
        <v>3048770.6286444264</v>
      </c>
      <c r="AP43" s="8">
        <f>SUM(AP2:AP42)</f>
        <v>7696956.2117795832</v>
      </c>
      <c r="AQ43" s="7"/>
    </row>
    <row r="44" spans="1:44" ht="30" customHeight="1" x14ac:dyDescent="0.4">
      <c r="A44" s="6" t="s">
        <v>0</v>
      </c>
      <c r="B44" s="4">
        <v>92966.74804037658</v>
      </c>
      <c r="C44" s="4">
        <v>14790.191830521862</v>
      </c>
      <c r="D44" s="4">
        <v>316269.04379641853</v>
      </c>
      <c r="E44" s="4">
        <v>494524.3038885452</v>
      </c>
      <c r="F44" s="4">
        <v>1231423.9190205114</v>
      </c>
      <c r="G44" s="4">
        <v>481877.23000500404</v>
      </c>
      <c r="H44" s="5">
        <v>1449147.7497687684</v>
      </c>
      <c r="I44" s="4">
        <v>4121127.9358624369</v>
      </c>
      <c r="J44" s="4">
        <v>785318.44577950437</v>
      </c>
      <c r="K44" s="4">
        <v>805470.77121825423</v>
      </c>
      <c r="L44" s="4">
        <v>391156.83986879617</v>
      </c>
      <c r="M44" s="4">
        <v>1643565.6171491272</v>
      </c>
      <c r="N44" s="4">
        <v>1452222.2438856673</v>
      </c>
      <c r="O44" s="4">
        <v>946573.22149263998</v>
      </c>
      <c r="P44" s="4">
        <v>815700.27914497803</v>
      </c>
      <c r="Q44" s="4">
        <v>2375078.7464529714</v>
      </c>
      <c r="R44" s="4">
        <v>2683079.3179322793</v>
      </c>
      <c r="S44" s="3">
        <v>355015.84314671403</v>
      </c>
      <c r="T44" s="3">
        <v>199209.17908903732</v>
      </c>
      <c r="U44" s="3">
        <v>537090.55988514621</v>
      </c>
      <c r="V44" s="3">
        <v>463939.248920121</v>
      </c>
      <c r="W44" s="3">
        <v>1404905.9325549484</v>
      </c>
      <c r="X44" s="3">
        <v>447237.46155081061</v>
      </c>
      <c r="Y44" s="3">
        <v>993233.29396158131</v>
      </c>
      <c r="Z44" s="3">
        <v>3641657.5085752928</v>
      </c>
      <c r="AA44" s="3">
        <v>966975.91335334629</v>
      </c>
      <c r="AB44" s="3">
        <v>815450.59538766777</v>
      </c>
      <c r="AC44" s="3">
        <v>481020.40330747224</v>
      </c>
      <c r="AD44" s="3">
        <v>982522.71351269027</v>
      </c>
      <c r="AE44" s="3">
        <v>1568992.7793120367</v>
      </c>
      <c r="AF44" s="3">
        <v>814424.1066288494</v>
      </c>
      <c r="AG44" s="3">
        <v>820913.87901546422</v>
      </c>
      <c r="AH44" s="3">
        <v>2334679.3353123423</v>
      </c>
      <c r="AI44" s="3">
        <v>2823469.7765347175</v>
      </c>
      <c r="AJ44" s="3">
        <v>3975215.4539999999</v>
      </c>
      <c r="AK44" s="3">
        <v>3567119.6601148425</v>
      </c>
      <c r="AL44" s="3">
        <v>6369027.9740482932</v>
      </c>
      <c r="AM44" s="3">
        <v>5747672.6687387247</v>
      </c>
      <c r="AN44" s="3">
        <v>5618593.6940805484</v>
      </c>
      <c r="AO44" s="3">
        <v>3812755.8630895689</v>
      </c>
      <c r="AP44" s="4">
        <v>7696956.2117795832</v>
      </c>
      <c r="AQ44" s="3"/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scale="38" fitToWidth="2" fitToHeight="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4"/>
  <sheetViews>
    <sheetView tabSelected="1" topLeftCell="AB31" workbookViewId="0">
      <selection activeCell="AD32" sqref="AD32"/>
    </sheetView>
  </sheetViews>
  <sheetFormatPr defaultRowHeight="17" x14ac:dyDescent="0.4"/>
  <sheetData>
    <row r="1" spans="1:44" x14ac:dyDescent="0.4">
      <c r="B1" s="63" t="s">
        <v>42</v>
      </c>
      <c r="C1" s="63" t="s">
        <v>41</v>
      </c>
      <c r="D1" s="63" t="s">
        <v>40</v>
      </c>
      <c r="E1" s="63" t="s">
        <v>39</v>
      </c>
      <c r="F1" s="63" t="s">
        <v>38</v>
      </c>
      <c r="G1" s="63" t="s">
        <v>68</v>
      </c>
      <c r="H1" s="63" t="s">
        <v>36</v>
      </c>
      <c r="I1" s="63" t="s">
        <v>35</v>
      </c>
      <c r="J1" s="63" t="s">
        <v>34</v>
      </c>
      <c r="K1" s="63" t="s">
        <v>69</v>
      </c>
      <c r="L1" s="63" t="s">
        <v>32</v>
      </c>
      <c r="M1" s="63" t="s">
        <v>31</v>
      </c>
      <c r="N1" s="63" t="s">
        <v>30</v>
      </c>
      <c r="O1" s="63" t="s">
        <v>29</v>
      </c>
      <c r="P1" s="63" t="s">
        <v>28</v>
      </c>
      <c r="Q1" s="63" t="s">
        <v>27</v>
      </c>
      <c r="R1" s="63" t="s">
        <v>26</v>
      </c>
      <c r="S1" s="63" t="s">
        <v>52</v>
      </c>
      <c r="T1" s="63" t="s">
        <v>24</v>
      </c>
      <c r="U1" s="63" t="s">
        <v>23</v>
      </c>
      <c r="V1" s="63" t="s">
        <v>22</v>
      </c>
      <c r="W1" s="63" t="s">
        <v>21</v>
      </c>
      <c r="X1" s="63" t="s">
        <v>70</v>
      </c>
      <c r="Y1" s="63" t="s">
        <v>19</v>
      </c>
      <c r="Z1" s="63" t="s">
        <v>18</v>
      </c>
      <c r="AA1" s="63" t="s">
        <v>17</v>
      </c>
      <c r="AB1" s="63" t="s">
        <v>71</v>
      </c>
      <c r="AC1" s="63" t="s">
        <v>15</v>
      </c>
      <c r="AD1" s="63" t="s">
        <v>14</v>
      </c>
      <c r="AE1" s="63" t="s">
        <v>13</v>
      </c>
      <c r="AF1" s="63" t="s">
        <v>12</v>
      </c>
      <c r="AG1" s="63" t="s">
        <v>11</v>
      </c>
      <c r="AH1" s="63" t="s">
        <v>10</v>
      </c>
      <c r="AI1" s="63" t="s">
        <v>9</v>
      </c>
      <c r="AJ1" s="63" t="s">
        <v>8</v>
      </c>
      <c r="AK1" s="63" t="s">
        <v>7</v>
      </c>
      <c r="AL1" s="63" t="s">
        <v>6</v>
      </c>
      <c r="AM1" s="63" t="s">
        <v>5</v>
      </c>
      <c r="AN1" s="63" t="s">
        <v>4</v>
      </c>
      <c r="AO1" s="63" t="s">
        <v>3</v>
      </c>
      <c r="AP1" s="63" t="s">
        <v>2</v>
      </c>
      <c r="AQ1" s="63" t="s">
        <v>1</v>
      </c>
      <c r="AR1" s="63" t="s">
        <v>0</v>
      </c>
    </row>
    <row r="2" spans="1:44" x14ac:dyDescent="0.4">
      <c r="A2" s="63" t="s">
        <v>42</v>
      </c>
      <c r="S2">
        <v>89798.700469418647</v>
      </c>
      <c r="AP2">
        <v>3168.0475709579287</v>
      </c>
      <c r="AQ2">
        <v>92966.74804037658</v>
      </c>
      <c r="AR2">
        <v>92966.74804037658</v>
      </c>
    </row>
    <row r="3" spans="1:44" x14ac:dyDescent="0.4">
      <c r="A3" s="63" t="s">
        <v>41</v>
      </c>
      <c r="T3">
        <v>14493.879568556247</v>
      </c>
      <c r="AP3">
        <v>296.31226196561471</v>
      </c>
      <c r="AQ3">
        <v>14790.191830521861</v>
      </c>
      <c r="AR3">
        <v>14790.191830521862</v>
      </c>
    </row>
    <row r="4" spans="1:44" x14ac:dyDescent="0.4">
      <c r="A4" s="63" t="s">
        <v>40</v>
      </c>
      <c r="U4">
        <v>300200.65844961931</v>
      </c>
      <c r="AP4">
        <v>16068.385346799192</v>
      </c>
      <c r="AQ4">
        <v>316269.04379641853</v>
      </c>
      <c r="AR4">
        <v>316269.04379641853</v>
      </c>
    </row>
    <row r="5" spans="1:44" x14ac:dyDescent="0.4">
      <c r="A5" s="63" t="s">
        <v>39</v>
      </c>
      <c r="V5">
        <v>131850.84118822525</v>
      </c>
      <c r="AP5">
        <v>362673.46270031994</v>
      </c>
      <c r="AQ5">
        <v>494524.3038885452</v>
      </c>
      <c r="AR5">
        <v>494524.3038885452</v>
      </c>
    </row>
    <row r="6" spans="1:44" x14ac:dyDescent="0.4">
      <c r="A6" s="63" t="s">
        <v>38</v>
      </c>
      <c r="W6">
        <v>660143.46783918259</v>
      </c>
      <c r="AP6">
        <v>571280.45118132897</v>
      </c>
      <c r="AQ6">
        <v>1231423.9190205112</v>
      </c>
      <c r="AR6">
        <v>1231423.9190205114</v>
      </c>
    </row>
    <row r="7" spans="1:44" x14ac:dyDescent="0.4">
      <c r="A7" s="63" t="s">
        <v>68</v>
      </c>
      <c r="X7">
        <v>86601.158827247738</v>
      </c>
      <c r="AP7">
        <v>395276.0711777563</v>
      </c>
      <c r="AQ7">
        <v>481877.23000500404</v>
      </c>
      <c r="AR7">
        <v>481877.23000500404</v>
      </c>
    </row>
    <row r="8" spans="1:44" x14ac:dyDescent="0.4">
      <c r="A8" s="63" t="s">
        <v>36</v>
      </c>
      <c r="AP8">
        <v>1449147.7497687684</v>
      </c>
      <c r="AQ8">
        <v>1449147.7497687682</v>
      </c>
      <c r="AR8">
        <v>1449147.7497687684</v>
      </c>
    </row>
    <row r="9" spans="1:44" x14ac:dyDescent="0.4">
      <c r="A9" s="63" t="s">
        <v>35</v>
      </c>
      <c r="Z9">
        <v>1683125.3782327606</v>
      </c>
      <c r="AP9">
        <v>2438002.5576296761</v>
      </c>
      <c r="AQ9">
        <v>4121127.9358624369</v>
      </c>
      <c r="AR9">
        <v>4121127.9358624369</v>
      </c>
    </row>
    <row r="10" spans="1:44" x14ac:dyDescent="0.4">
      <c r="A10" s="63" t="s">
        <v>34</v>
      </c>
      <c r="AA10">
        <v>188302.44483347997</v>
      </c>
      <c r="AP10">
        <v>597016.00094602443</v>
      </c>
      <c r="AQ10">
        <v>785318.44577950437</v>
      </c>
      <c r="AR10">
        <v>785318.44577950437</v>
      </c>
    </row>
    <row r="11" spans="1:44" x14ac:dyDescent="0.4">
      <c r="A11" s="63" t="s">
        <v>69</v>
      </c>
      <c r="AB11">
        <v>552950.82102888252</v>
      </c>
      <c r="AP11">
        <v>252519.95018937162</v>
      </c>
      <c r="AQ11">
        <v>805470.77121825411</v>
      </c>
      <c r="AR11">
        <v>805470.77121825423</v>
      </c>
    </row>
    <row r="12" spans="1:44" x14ac:dyDescent="0.4">
      <c r="A12" s="63" t="s">
        <v>32</v>
      </c>
      <c r="AC12">
        <v>391138.24404604733</v>
      </c>
      <c r="AP12">
        <v>18.595822748864254</v>
      </c>
      <c r="AQ12">
        <v>391156.83986879617</v>
      </c>
      <c r="AR12">
        <v>391156.83986879617</v>
      </c>
    </row>
    <row r="13" spans="1:44" x14ac:dyDescent="0.4">
      <c r="A13" s="63" t="s">
        <v>31</v>
      </c>
      <c r="AD13">
        <v>982498.26875649113</v>
      </c>
      <c r="AP13">
        <v>661067.34839263605</v>
      </c>
      <c r="AQ13">
        <v>1643565.6171491267</v>
      </c>
      <c r="AR13">
        <v>1643565.6171491272</v>
      </c>
    </row>
    <row r="14" spans="1:44" x14ac:dyDescent="0.4">
      <c r="A14" s="63" t="s">
        <v>30</v>
      </c>
      <c r="AE14">
        <v>1452222.2438856673</v>
      </c>
      <c r="AQ14">
        <v>1452222.2438856673</v>
      </c>
      <c r="AR14">
        <v>1452222.2438856673</v>
      </c>
    </row>
    <row r="15" spans="1:44" x14ac:dyDescent="0.4">
      <c r="A15" s="63" t="s">
        <v>29</v>
      </c>
      <c r="AF15">
        <v>565501.62261088449</v>
      </c>
      <c r="AP15">
        <v>381071.59888175543</v>
      </c>
      <c r="AQ15">
        <v>946573.22149263998</v>
      </c>
      <c r="AR15">
        <v>946573.22149263998</v>
      </c>
    </row>
    <row r="16" spans="1:44" x14ac:dyDescent="0.4">
      <c r="A16" s="63" t="s">
        <v>28</v>
      </c>
      <c r="AG16">
        <v>703559.21647673729</v>
      </c>
      <c r="AP16">
        <v>112141.0626682408</v>
      </c>
      <c r="AQ16">
        <v>815700.27914497792</v>
      </c>
      <c r="AR16">
        <v>815700.27914497803</v>
      </c>
    </row>
    <row r="17" spans="1:44" x14ac:dyDescent="0.4">
      <c r="A17" s="63" t="s">
        <v>27</v>
      </c>
      <c r="AH17">
        <v>2315423.1439393037</v>
      </c>
      <c r="AP17">
        <v>59655.602513667756</v>
      </c>
      <c r="AQ17">
        <v>2375078.7464529709</v>
      </c>
      <c r="AR17">
        <v>2375078.7464529714</v>
      </c>
    </row>
    <row r="18" spans="1:44" x14ac:dyDescent="0.4">
      <c r="A18" s="63" t="s">
        <v>26</v>
      </c>
      <c r="AI18">
        <v>2493445.4328175294</v>
      </c>
      <c r="AP18">
        <v>189633.88511475001</v>
      </c>
      <c r="AQ18">
        <v>2683079.3179322793</v>
      </c>
      <c r="AR18">
        <v>2683079.3179322793</v>
      </c>
    </row>
    <row r="19" spans="1:44" x14ac:dyDescent="0.4">
      <c r="A19" s="63" t="s">
        <v>52</v>
      </c>
      <c r="B19">
        <v>14656.911484355682</v>
      </c>
      <c r="D19">
        <v>89612.50604344545</v>
      </c>
      <c r="E19">
        <v>8543.4552476317076</v>
      </c>
      <c r="F19">
        <v>333.50111973384753</v>
      </c>
      <c r="G19">
        <v>2129.4565126445091</v>
      </c>
      <c r="H19">
        <v>0.50044950401928512</v>
      </c>
      <c r="J19">
        <v>61.440997663510089</v>
      </c>
      <c r="K19">
        <v>820.17929038004206</v>
      </c>
      <c r="M19">
        <v>2501.7069482780735</v>
      </c>
      <c r="N19">
        <v>0.88335248848494285</v>
      </c>
      <c r="P19">
        <v>42108.617914163784</v>
      </c>
      <c r="R19">
        <v>5358.0770201920577</v>
      </c>
      <c r="AL19">
        <v>188686.01440199747</v>
      </c>
      <c r="AO19">
        <v>202.59236423544212</v>
      </c>
      <c r="AQ19">
        <v>355015.84314671403</v>
      </c>
      <c r="AR19">
        <v>355015.84314671403</v>
      </c>
    </row>
    <row r="20" spans="1:44" x14ac:dyDescent="0.4">
      <c r="A20" s="63" t="s">
        <v>24</v>
      </c>
      <c r="B20">
        <v>0.546317115653978</v>
      </c>
      <c r="C20">
        <v>70.136749979119813</v>
      </c>
      <c r="D20">
        <v>19.32744808430899</v>
      </c>
      <c r="E20">
        <v>706.48988884129767</v>
      </c>
      <c r="F20">
        <v>105388.44692830347</v>
      </c>
      <c r="G20">
        <v>15286.629676782588</v>
      </c>
      <c r="H20">
        <v>9303.7664097765519</v>
      </c>
      <c r="J20">
        <v>12.909373170348394</v>
      </c>
      <c r="K20">
        <v>17.572233488291531</v>
      </c>
      <c r="L20">
        <v>57143.104511407597</v>
      </c>
      <c r="M20">
        <v>11321.258140484089</v>
      </c>
      <c r="R20">
        <v>91.193529274220111</v>
      </c>
      <c r="AO20">
        <v>-152.20211767021198</v>
      </c>
      <c r="AQ20">
        <v>199209.17908903732</v>
      </c>
      <c r="AR20">
        <v>199209.17908903732</v>
      </c>
    </row>
    <row r="21" spans="1:44" x14ac:dyDescent="0.4">
      <c r="A21" s="63" t="s">
        <v>23</v>
      </c>
      <c r="B21">
        <v>16282.462471279623</v>
      </c>
      <c r="C21">
        <v>0.43240774040079605</v>
      </c>
      <c r="D21">
        <v>84967.59447142428</v>
      </c>
      <c r="E21">
        <v>4478.0295707787845</v>
      </c>
      <c r="F21">
        <v>1491.5102974459778</v>
      </c>
      <c r="G21">
        <v>36.237130863067165</v>
      </c>
      <c r="H21">
        <v>0.52865954976073892</v>
      </c>
      <c r="J21">
        <v>1.9362806159637027</v>
      </c>
      <c r="K21">
        <v>2917.5974630311334</v>
      </c>
      <c r="L21">
        <v>16.792813702160068</v>
      </c>
      <c r="N21">
        <v>33.775207829733269</v>
      </c>
      <c r="P21">
        <v>170599.45049499531</v>
      </c>
      <c r="R21">
        <v>10706.45306701582</v>
      </c>
      <c r="AL21">
        <v>245792.3465355566</v>
      </c>
      <c r="AO21">
        <v>-234.58698668237452</v>
      </c>
      <c r="AQ21">
        <v>537090.55988514621</v>
      </c>
      <c r="AR21">
        <v>537090.55988514621</v>
      </c>
    </row>
    <row r="22" spans="1:44" x14ac:dyDescent="0.4">
      <c r="A22" s="63" t="s">
        <v>22</v>
      </c>
      <c r="B22">
        <v>150.2929917192935</v>
      </c>
      <c r="C22">
        <v>4.3150518780235183</v>
      </c>
      <c r="D22">
        <v>1383.2440781642413</v>
      </c>
      <c r="E22">
        <v>154200.91568680349</v>
      </c>
      <c r="F22">
        <v>4116.5365605625539</v>
      </c>
      <c r="G22">
        <v>5630.1500035410127</v>
      </c>
      <c r="H22">
        <v>2744.8540565445842</v>
      </c>
      <c r="I22">
        <v>17356.641605554392</v>
      </c>
      <c r="J22">
        <v>2907.2363231543268</v>
      </c>
      <c r="K22">
        <v>13569.868216147663</v>
      </c>
      <c r="L22">
        <v>5.4626549030938456</v>
      </c>
      <c r="M22">
        <v>22425.433783291825</v>
      </c>
      <c r="N22">
        <v>22062.519853989495</v>
      </c>
      <c r="O22">
        <v>2439.3724145422325</v>
      </c>
      <c r="P22">
        <v>29675.620297241152</v>
      </c>
      <c r="Q22">
        <v>7372.2477730156488</v>
      </c>
      <c r="R22">
        <v>56329.410254608709</v>
      </c>
      <c r="AL22">
        <v>127992.67233539683</v>
      </c>
      <c r="AO22">
        <v>-6427.5450209375886</v>
      </c>
      <c r="AQ22">
        <v>463939.248920121</v>
      </c>
      <c r="AR22">
        <v>463939.248920121</v>
      </c>
    </row>
    <row r="23" spans="1:44" x14ac:dyDescent="0.4">
      <c r="A23" s="63" t="s">
        <v>21</v>
      </c>
      <c r="B23">
        <v>1606.3715293821947</v>
      </c>
      <c r="C23">
        <v>2348.0234135038054</v>
      </c>
      <c r="D23">
        <v>1199.531242860766</v>
      </c>
      <c r="E23">
        <v>65043.377393465424</v>
      </c>
      <c r="F23">
        <v>625128.29744006461</v>
      </c>
      <c r="G23">
        <v>88513.94375031325</v>
      </c>
      <c r="H23">
        <v>36798.240135354557</v>
      </c>
      <c r="I23">
        <v>259046.75626740514</v>
      </c>
      <c r="J23">
        <v>12449.080359336342</v>
      </c>
      <c r="K23">
        <v>17547.020862900197</v>
      </c>
      <c r="L23">
        <v>22791.056107971897</v>
      </c>
      <c r="M23">
        <v>25316.608879323205</v>
      </c>
      <c r="N23">
        <v>16867.247767266901</v>
      </c>
      <c r="O23">
        <v>111278.0948638511</v>
      </c>
      <c r="P23">
        <v>8124.6612942702041</v>
      </c>
      <c r="Q23">
        <v>2217.0584458662233</v>
      </c>
      <c r="R23">
        <v>81837.783415975369</v>
      </c>
      <c r="AL23">
        <v>27601.541621187072</v>
      </c>
      <c r="AO23">
        <v>-808.76223534963253</v>
      </c>
      <c r="AQ23">
        <v>1404905.9325549484</v>
      </c>
      <c r="AR23">
        <v>1404905.9325549484</v>
      </c>
    </row>
    <row r="24" spans="1:44" x14ac:dyDescent="0.4">
      <c r="A24" s="63" t="s">
        <v>70</v>
      </c>
      <c r="B24">
        <v>99.764667227908632</v>
      </c>
      <c r="C24">
        <v>27.829988942691255</v>
      </c>
      <c r="D24">
        <v>1124.2999390593097</v>
      </c>
      <c r="E24">
        <v>7588.027203605905</v>
      </c>
      <c r="F24">
        <v>6345.0421284445838</v>
      </c>
      <c r="G24">
        <v>50568.693355482115</v>
      </c>
      <c r="H24">
        <v>6489.409272885242</v>
      </c>
      <c r="I24">
        <v>178577.74126705746</v>
      </c>
      <c r="J24">
        <v>29140.632329460062</v>
      </c>
      <c r="K24">
        <v>21111.013611468163</v>
      </c>
      <c r="L24">
        <v>1.6243076634757256</v>
      </c>
      <c r="M24">
        <v>100305.05491914242</v>
      </c>
      <c r="N24">
        <v>16391.813163494739</v>
      </c>
      <c r="O24">
        <v>2581.0395342856682</v>
      </c>
      <c r="P24">
        <v>5123.7155415181396</v>
      </c>
      <c r="R24">
        <v>11585.622088858572</v>
      </c>
      <c r="AL24">
        <v>14604.632667504784</v>
      </c>
      <c r="AO24">
        <v>-4428.4944352905868</v>
      </c>
      <c r="AQ24">
        <v>447237.46155081061</v>
      </c>
      <c r="AR24">
        <v>447237.46155081061</v>
      </c>
    </row>
    <row r="25" spans="1:44" x14ac:dyDescent="0.4">
      <c r="A25" s="63" t="s">
        <v>19</v>
      </c>
      <c r="B25">
        <v>19.942530737549166</v>
      </c>
      <c r="C25">
        <v>92.779383425921381</v>
      </c>
      <c r="D25">
        <v>1171.6968677605007</v>
      </c>
      <c r="E25">
        <v>1963.1686928828781</v>
      </c>
      <c r="F25">
        <v>9272.3804732630088</v>
      </c>
      <c r="G25">
        <v>29300.829150602738</v>
      </c>
      <c r="H25">
        <v>338258.5544860923</v>
      </c>
      <c r="I25">
        <v>90511.016011655825</v>
      </c>
      <c r="J25">
        <v>190517.14716463754</v>
      </c>
      <c r="K25">
        <v>70052.784200135269</v>
      </c>
      <c r="L25">
        <v>22.429266718334013</v>
      </c>
      <c r="M25">
        <v>144617.01690413474</v>
      </c>
      <c r="N25">
        <v>358.11894194403573</v>
      </c>
      <c r="O25">
        <v>1435.2539075767456</v>
      </c>
      <c r="P25">
        <v>1860.4124220895551</v>
      </c>
      <c r="Q25">
        <v>204.82626897630371</v>
      </c>
      <c r="R25">
        <v>59467.309028969234</v>
      </c>
      <c r="AL25">
        <v>20137.216443721558</v>
      </c>
      <c r="AO25">
        <v>33970.411816257008</v>
      </c>
      <c r="AQ25">
        <v>993233.29396158131</v>
      </c>
      <c r="AR25">
        <v>993233.29396158131</v>
      </c>
    </row>
    <row r="26" spans="1:44" x14ac:dyDescent="0.4">
      <c r="A26" s="63" t="s">
        <v>18</v>
      </c>
      <c r="B26">
        <v>0.17458599203549574</v>
      </c>
      <c r="C26">
        <v>7.8588270296280056</v>
      </c>
      <c r="D26">
        <v>41.82873784086695</v>
      </c>
      <c r="E26">
        <v>291.92867254519371</v>
      </c>
      <c r="F26">
        <v>414.40223308931132</v>
      </c>
      <c r="G26">
        <v>166.7763956241503</v>
      </c>
      <c r="H26">
        <v>337.60515542395399</v>
      </c>
      <c r="I26">
        <v>2189161.1054910794</v>
      </c>
      <c r="J26">
        <v>19827.177014419449</v>
      </c>
      <c r="K26">
        <v>2370.2556595609385</v>
      </c>
      <c r="L26">
        <v>1.324363526935957</v>
      </c>
      <c r="M26">
        <v>9702.358018253195</v>
      </c>
      <c r="N26">
        <v>9207.9267614196815</v>
      </c>
      <c r="O26">
        <v>4697.4137444817243</v>
      </c>
      <c r="P26">
        <v>5328.87332042453</v>
      </c>
      <c r="Q26">
        <v>7139.0891535451838</v>
      </c>
      <c r="R26">
        <v>45516.485322744338</v>
      </c>
      <c r="AL26">
        <v>189273.25221920089</v>
      </c>
      <c r="AN26">
        <v>991837.47025381611</v>
      </c>
      <c r="AO26">
        <v>166334.202645276</v>
      </c>
      <c r="AQ26">
        <v>3641657.5085752928</v>
      </c>
      <c r="AR26">
        <v>3641657.5085752928</v>
      </c>
    </row>
    <row r="27" spans="1:44" x14ac:dyDescent="0.4">
      <c r="A27" s="63" t="s">
        <v>17</v>
      </c>
      <c r="B27">
        <v>9.1171288031291944</v>
      </c>
      <c r="C27">
        <v>188.96448137758583</v>
      </c>
      <c r="D27">
        <v>13.576339842598779</v>
      </c>
      <c r="E27">
        <v>314.95986907389573</v>
      </c>
      <c r="F27">
        <v>598.42171032173906</v>
      </c>
      <c r="G27">
        <v>1070.7016258645144</v>
      </c>
      <c r="H27">
        <v>1378.7057840548448</v>
      </c>
      <c r="I27">
        <v>85249.022366239471</v>
      </c>
      <c r="J27">
        <v>172281.23006596023</v>
      </c>
      <c r="K27">
        <v>18122.20476245668</v>
      </c>
      <c r="L27">
        <v>181.58276602321024</v>
      </c>
      <c r="M27">
        <v>62508.674711867228</v>
      </c>
      <c r="N27">
        <v>100.03284796945862</v>
      </c>
      <c r="O27">
        <v>2129.5108072728744</v>
      </c>
      <c r="P27">
        <v>63.232176123989248</v>
      </c>
      <c r="Q27">
        <v>311.72246919826318</v>
      </c>
      <c r="R27">
        <v>13031.449417296471</v>
      </c>
      <c r="AL27">
        <v>96191.931194412202</v>
      </c>
      <c r="AO27">
        <v>513230.87282918778</v>
      </c>
      <c r="AQ27">
        <v>966975.91335334629</v>
      </c>
      <c r="AR27">
        <v>966975.91335334629</v>
      </c>
    </row>
    <row r="28" spans="1:44" x14ac:dyDescent="0.4">
      <c r="A28" s="63" t="s">
        <v>71</v>
      </c>
      <c r="B28">
        <v>391.11662525059097</v>
      </c>
      <c r="C28">
        <v>42.615375757756524</v>
      </c>
      <c r="D28">
        <v>88.295435070227398</v>
      </c>
      <c r="E28">
        <v>3112.8730666077076</v>
      </c>
      <c r="F28">
        <v>4905.1533037391155</v>
      </c>
      <c r="G28">
        <v>1707.4334009547979</v>
      </c>
      <c r="H28">
        <v>5888.8158777270592</v>
      </c>
      <c r="I28">
        <v>30350.77929558355</v>
      </c>
      <c r="J28">
        <v>2149.0504792746415</v>
      </c>
      <c r="K28">
        <v>208695.34072567141</v>
      </c>
      <c r="L28">
        <v>1968.264482479266</v>
      </c>
      <c r="M28">
        <v>5501.6933227984618</v>
      </c>
      <c r="N28">
        <v>5234.610228446234</v>
      </c>
      <c r="O28">
        <v>31777.257948225993</v>
      </c>
      <c r="P28">
        <v>1360.0738112540148</v>
      </c>
      <c r="Q28">
        <v>3044.4416812568816</v>
      </c>
      <c r="R28">
        <v>75967.921667648086</v>
      </c>
      <c r="AL28">
        <v>114975.13131977923</v>
      </c>
      <c r="AN28">
        <v>255105.29744081912</v>
      </c>
      <c r="AO28">
        <v>63184.429899323623</v>
      </c>
      <c r="AQ28">
        <v>815450.59538766777</v>
      </c>
      <c r="AR28">
        <v>815450.59538766777</v>
      </c>
    </row>
    <row r="29" spans="1:44" x14ac:dyDescent="0.4">
      <c r="A29" s="63" t="s">
        <v>15</v>
      </c>
      <c r="B29">
        <v>241.80670431997271</v>
      </c>
      <c r="C29">
        <v>142.15606149209404</v>
      </c>
      <c r="D29">
        <v>1478.2960263305763</v>
      </c>
      <c r="E29">
        <v>26901.236450704382</v>
      </c>
      <c r="F29">
        <v>45301.063311545455</v>
      </c>
      <c r="G29">
        <v>19516.771585239985</v>
      </c>
      <c r="H29">
        <v>42137.858128444597</v>
      </c>
      <c r="I29">
        <v>87004.031360410503</v>
      </c>
      <c r="J29">
        <v>9437.9368091260731</v>
      </c>
      <c r="K29">
        <v>7817.1660279754269</v>
      </c>
      <c r="L29">
        <v>78443.983557186031</v>
      </c>
      <c r="M29">
        <v>3758.5625687664228</v>
      </c>
      <c r="N29">
        <v>39663.47655677142</v>
      </c>
      <c r="O29">
        <v>13614.771009386384</v>
      </c>
      <c r="P29">
        <v>15519.413436244069</v>
      </c>
      <c r="Q29">
        <v>10330.062350474773</v>
      </c>
      <c r="R29">
        <v>61829.508118972706</v>
      </c>
      <c r="AL29">
        <v>17954.3898047894</v>
      </c>
      <c r="AO29">
        <v>-72.08656070806903</v>
      </c>
      <c r="AQ29">
        <v>481020.40330747224</v>
      </c>
      <c r="AR29">
        <v>481020.40330747224</v>
      </c>
    </row>
    <row r="30" spans="1:44" x14ac:dyDescent="0.4">
      <c r="A30" s="63" t="s">
        <v>14</v>
      </c>
      <c r="B30">
        <v>7.3659284912713483</v>
      </c>
      <c r="C30">
        <v>101.79017979034715</v>
      </c>
      <c r="D30">
        <v>21.169979834335152</v>
      </c>
      <c r="E30">
        <v>264.93312730816376</v>
      </c>
      <c r="F30">
        <v>384.93157087310561</v>
      </c>
      <c r="G30">
        <v>339.77311555847166</v>
      </c>
      <c r="H30">
        <v>600.90200140022193</v>
      </c>
      <c r="I30">
        <v>3196.3180930858803</v>
      </c>
      <c r="J30">
        <v>565.72288988350022</v>
      </c>
      <c r="K30">
        <v>288.65279713206797</v>
      </c>
      <c r="L30">
        <v>3852.1253055131565</v>
      </c>
      <c r="M30">
        <v>1387.1887749918217</v>
      </c>
      <c r="N30">
        <v>2539.6094716255575</v>
      </c>
      <c r="O30">
        <v>7743.3638355790608</v>
      </c>
      <c r="P30">
        <v>395.88940735459676</v>
      </c>
      <c r="Q30">
        <v>30491.039979877758</v>
      </c>
      <c r="R30">
        <v>6239.730334196126</v>
      </c>
      <c r="AN30">
        <v>848530.68412777432</v>
      </c>
      <c r="AO30">
        <v>75571.522592420413</v>
      </c>
      <c r="AQ30">
        <v>982522.71351269027</v>
      </c>
      <c r="AR30">
        <v>982522.71351269027</v>
      </c>
    </row>
    <row r="31" spans="1:44" x14ac:dyDescent="0.4">
      <c r="A31" s="63" t="s">
        <v>13</v>
      </c>
      <c r="B31">
        <v>1939.0642256766325</v>
      </c>
      <c r="C31">
        <v>904.85007132359942</v>
      </c>
      <c r="D31">
        <v>7545.7140528845812</v>
      </c>
      <c r="E31">
        <v>56884.865457003769</v>
      </c>
      <c r="F31">
        <v>44062.199587422612</v>
      </c>
      <c r="G31">
        <v>35675.725640921322</v>
      </c>
      <c r="H31">
        <v>81814.581967937062</v>
      </c>
      <c r="I31">
        <v>164020.32237051131</v>
      </c>
      <c r="J31">
        <v>106813.92027569558</v>
      </c>
      <c r="K31">
        <v>75918.828762654011</v>
      </c>
      <c r="L31">
        <v>2050.880053778792</v>
      </c>
      <c r="M31">
        <v>110472.49544591963</v>
      </c>
      <c r="N31">
        <v>90506.466379381265</v>
      </c>
      <c r="O31">
        <v>42795.787762555497</v>
      </c>
      <c r="P31">
        <v>55939.780642755395</v>
      </c>
      <c r="Q31">
        <v>7102.9092065724981</v>
      </c>
      <c r="R31">
        <v>179322.92799131721</v>
      </c>
      <c r="AL31">
        <v>482918.42372047564</v>
      </c>
      <c r="AO31">
        <v>22303.03569725034</v>
      </c>
      <c r="AQ31">
        <v>1568992.7793120367</v>
      </c>
      <c r="AR31">
        <v>1568992.7793120367</v>
      </c>
    </row>
    <row r="32" spans="1:44" x14ac:dyDescent="0.4">
      <c r="A32" s="63" t="s">
        <v>12</v>
      </c>
      <c r="B32">
        <v>335.55195374485771</v>
      </c>
      <c r="C32">
        <v>1213.8050684427189</v>
      </c>
      <c r="D32">
        <v>1187.0877480837805</v>
      </c>
      <c r="E32">
        <v>7637.9741903679987</v>
      </c>
      <c r="F32">
        <v>8531.9524431482114</v>
      </c>
      <c r="G32">
        <v>10615.553580485792</v>
      </c>
      <c r="H32">
        <v>11669.702929217066</v>
      </c>
      <c r="I32">
        <v>46308.779602365474</v>
      </c>
      <c r="J32">
        <v>14114.363899702583</v>
      </c>
      <c r="K32">
        <v>8581.8555854602018</v>
      </c>
      <c r="L32">
        <v>598.70122955961381</v>
      </c>
      <c r="M32">
        <v>26404.338404847887</v>
      </c>
      <c r="N32">
        <v>62140.680529334299</v>
      </c>
      <c r="O32">
        <v>226556.93942858666</v>
      </c>
      <c r="P32">
        <v>10888.019733721669</v>
      </c>
      <c r="Q32">
        <v>18925.169259264407</v>
      </c>
      <c r="R32">
        <v>75061.767954469731</v>
      </c>
      <c r="AL32">
        <v>160847.65488673066</v>
      </c>
      <c r="AO32">
        <v>122804.20820131569</v>
      </c>
      <c r="AQ32">
        <v>814424.1066288494</v>
      </c>
      <c r="AR32">
        <v>814424.1066288494</v>
      </c>
    </row>
    <row r="33" spans="1:44" x14ac:dyDescent="0.4">
      <c r="A33" s="63" t="s">
        <v>11</v>
      </c>
      <c r="B33">
        <v>45.03561831481111</v>
      </c>
      <c r="C33">
        <v>163.03322032331101</v>
      </c>
      <c r="D33">
        <v>154.50355965475129</v>
      </c>
      <c r="E33">
        <v>2372.7594306797919</v>
      </c>
      <c r="F33">
        <v>1642.3846249948419</v>
      </c>
      <c r="G33">
        <v>2181.7070656191408</v>
      </c>
      <c r="H33">
        <v>2109.9754222441293</v>
      </c>
      <c r="I33">
        <v>19603.844208480965</v>
      </c>
      <c r="J33">
        <v>4618.0628007637042</v>
      </c>
      <c r="K33">
        <v>2401.0990003089755</v>
      </c>
      <c r="L33">
        <v>371.53196752440704</v>
      </c>
      <c r="M33">
        <v>2768.0864315239264</v>
      </c>
      <c r="N33">
        <v>53588.61124743455</v>
      </c>
      <c r="O33">
        <v>19363.908518384698</v>
      </c>
      <c r="P33">
        <v>29784.251495714267</v>
      </c>
      <c r="Q33">
        <v>12699.125145325634</v>
      </c>
      <c r="R33">
        <v>107716.17352382471</v>
      </c>
      <c r="AL33">
        <v>402913.72446684382</v>
      </c>
      <c r="AN33">
        <v>156416.06126750386</v>
      </c>
      <c r="AQ33">
        <v>820913.8790154641</v>
      </c>
      <c r="AR33">
        <v>820913.87901546422</v>
      </c>
    </row>
    <row r="34" spans="1:44" x14ac:dyDescent="0.4">
      <c r="A34" s="63" t="s">
        <v>10</v>
      </c>
      <c r="B34">
        <v>189.97220765500623</v>
      </c>
      <c r="C34">
        <v>244.72343168876054</v>
      </c>
      <c r="D34">
        <v>1462.0814865032314</v>
      </c>
      <c r="E34">
        <v>13929.84819542468</v>
      </c>
      <c r="F34">
        <v>12116.140219461342</v>
      </c>
      <c r="G34">
        <v>9304.5356510078036</v>
      </c>
      <c r="H34">
        <v>17059.905959338706</v>
      </c>
      <c r="I34">
        <v>72407.479862899345</v>
      </c>
      <c r="J34">
        <v>16590.619121383792</v>
      </c>
      <c r="K34">
        <v>10895.525750305524</v>
      </c>
      <c r="L34">
        <v>3516.868995288115</v>
      </c>
      <c r="M34">
        <v>16301.465197805006</v>
      </c>
      <c r="N34">
        <v>190841.97198036051</v>
      </c>
      <c r="O34">
        <v>37832.522654976317</v>
      </c>
      <c r="P34">
        <v>72079.609060347066</v>
      </c>
      <c r="Q34">
        <v>354178.6213432044</v>
      </c>
      <c r="R34">
        <v>105866.99312264688</v>
      </c>
      <c r="AL34">
        <v>858753.37595607818</v>
      </c>
      <c r="AN34">
        <v>91341.734208256239</v>
      </c>
      <c r="AO34">
        <v>449765.34090771124</v>
      </c>
      <c r="AQ34">
        <v>2334679.3353123423</v>
      </c>
      <c r="AR34">
        <v>2334679.3353123423</v>
      </c>
    </row>
    <row r="35" spans="1:44" x14ac:dyDescent="0.4">
      <c r="A35" s="63" t="s">
        <v>9</v>
      </c>
      <c r="B35">
        <v>224.79243730302562</v>
      </c>
      <c r="C35">
        <v>1396.5567460135294</v>
      </c>
      <c r="D35">
        <v>2255.9207639775241</v>
      </c>
      <c r="E35">
        <v>10546.280784799197</v>
      </c>
      <c r="F35">
        <v>14266.859882313507</v>
      </c>
      <c r="G35">
        <v>14722.840170693198</v>
      </c>
      <c r="H35">
        <v>14057.751575776576</v>
      </c>
      <c r="I35">
        <v>113927.30483974601</v>
      </c>
      <c r="J35">
        <v>17093.534772477902</v>
      </c>
      <c r="K35">
        <v>17665.828910451153</v>
      </c>
      <c r="L35">
        <v>3266.9080664561448</v>
      </c>
      <c r="M35">
        <v>50607.718776964044</v>
      </c>
      <c r="N35">
        <v>178685.18569731544</v>
      </c>
      <c r="O35">
        <v>100574.84511040052</v>
      </c>
      <c r="P35">
        <v>21905.760557035039</v>
      </c>
      <c r="Q35">
        <v>102016.09337108544</v>
      </c>
      <c r="R35">
        <v>195693.99849802465</v>
      </c>
      <c r="AL35">
        <v>744030.61103678297</v>
      </c>
      <c r="AN35">
        <v>1220527.9461401957</v>
      </c>
      <c r="AO35">
        <v>3.038396905973928</v>
      </c>
      <c r="AQ35">
        <v>2823469.7765347175</v>
      </c>
      <c r="AR35">
        <v>2823469.7765347175</v>
      </c>
    </row>
    <row r="36" spans="1:44" x14ac:dyDescent="0.4">
      <c r="A36" s="63" t="s">
        <v>8</v>
      </c>
      <c r="B36">
        <v>20250.137732580544</v>
      </c>
      <c r="C36">
        <v>1609.4030383751826</v>
      </c>
      <c r="D36">
        <v>24144.719023661073</v>
      </c>
      <c r="E36">
        <v>57970.382330791974</v>
      </c>
      <c r="F36">
        <v>59031.017418269235</v>
      </c>
      <c r="G36">
        <v>85081.359530515649</v>
      </c>
      <c r="H36">
        <v>208680.07965092754</v>
      </c>
      <c r="I36">
        <v>300808.35515940218</v>
      </c>
      <c r="J36">
        <v>89787.458482921415</v>
      </c>
      <c r="K36">
        <v>67490.015931913367</v>
      </c>
      <c r="L36">
        <v>145475.42110884463</v>
      </c>
      <c r="M36">
        <v>468608.45866221894</v>
      </c>
      <c r="N36">
        <v>403289.06156077288</v>
      </c>
      <c r="O36">
        <v>163216.13324805201</v>
      </c>
      <c r="P36">
        <v>216090.51363959431</v>
      </c>
      <c r="Q36">
        <v>440634.23325443408</v>
      </c>
      <c r="R36">
        <v>1221590.2984896316</v>
      </c>
      <c r="AP36">
        <v>1458.4057370932678</v>
      </c>
      <c r="AQ36">
        <v>3975215.4539999994</v>
      </c>
      <c r="AR36">
        <v>3975215.4539999999</v>
      </c>
    </row>
    <row r="37" spans="1:44" x14ac:dyDescent="0.4">
      <c r="A37" s="63" t="s">
        <v>7</v>
      </c>
      <c r="B37">
        <v>28148.768513133411</v>
      </c>
      <c r="C37">
        <v>2908.6464147505749</v>
      </c>
      <c r="D37">
        <v>18877.574861311681</v>
      </c>
      <c r="E37">
        <v>35001.065347964148</v>
      </c>
      <c r="F37">
        <v>120590.39837576381</v>
      </c>
      <c r="G37">
        <v>70522.786002781024</v>
      </c>
      <c r="H37">
        <v>391449.17743761325</v>
      </c>
      <c r="I37">
        <v>350404.1894360251</v>
      </c>
      <c r="J37">
        <v>62241.390487002638</v>
      </c>
      <c r="K37">
        <v>76860.79013306</v>
      </c>
      <c r="L37">
        <v>53113.37935140133</v>
      </c>
      <c r="M37">
        <v>515158.8394558772</v>
      </c>
      <c r="N37">
        <v>259182.54051726492</v>
      </c>
      <c r="O37">
        <v>98077.960474252206</v>
      </c>
      <c r="P37">
        <v>85452.035640938906</v>
      </c>
      <c r="Q37">
        <v>1079478.9794365792</v>
      </c>
      <c r="R37">
        <v>140778.20090900766</v>
      </c>
      <c r="AP37">
        <v>178872.93732011568</v>
      </c>
      <c r="AQ37">
        <v>3567119.6601148425</v>
      </c>
      <c r="AR37">
        <v>3567119.6601148425</v>
      </c>
    </row>
    <row r="38" spans="1:44" x14ac:dyDescent="0.4">
      <c r="A38" s="63" t="s">
        <v>6</v>
      </c>
      <c r="AJ38">
        <v>3975215.4539999999</v>
      </c>
      <c r="AM38">
        <v>2098714.2553138472</v>
      </c>
      <c r="AN38">
        <v>268268.13252184889</v>
      </c>
      <c r="AP38">
        <v>26830.132212597317</v>
      </c>
      <c r="AQ38">
        <v>6369027.9740482932</v>
      </c>
      <c r="AR38">
        <v>6369027.9740482932</v>
      </c>
    </row>
    <row r="39" spans="1:44" x14ac:dyDescent="0.4">
      <c r="A39" s="63" t="s">
        <v>5</v>
      </c>
      <c r="AK39">
        <v>3217528.0426565153</v>
      </c>
      <c r="AL39">
        <v>871379.00611067167</v>
      </c>
      <c r="AN39">
        <v>1658765.619971538</v>
      </c>
      <c r="AQ39">
        <v>5747672.6687387247</v>
      </c>
      <c r="AR39">
        <v>5747672.6687387247</v>
      </c>
    </row>
    <row r="40" spans="1:44" s="65" customFormat="1" x14ac:dyDescent="0.4">
      <c r="A40" s="64" t="s">
        <v>4</v>
      </c>
      <c r="B40" s="65">
        <v>2339.8751415254746</v>
      </c>
      <c r="C40" s="65">
        <v>1154.2950776938792</v>
      </c>
      <c r="D40" s="65">
        <v>75641.892477424961</v>
      </c>
      <c r="E40" s="65">
        <v>27643.078105781355</v>
      </c>
      <c r="F40" s="65">
        <v>150409.31709688893</v>
      </c>
      <c r="G40" s="65">
        <v>23584.287406055129</v>
      </c>
      <c r="H40" s="65">
        <v>25536.830381850425</v>
      </c>
      <c r="I40" s="65">
        <v>69948.692353091727</v>
      </c>
      <c r="J40" s="65">
        <v>23197.689926889147</v>
      </c>
      <c r="K40" s="65">
        <v>137175.38547156137</v>
      </c>
      <c r="L40" s="65">
        <v>7472.0578685157807</v>
      </c>
      <c r="M40" s="65">
        <v>20310.168180843535</v>
      </c>
      <c r="N40" s="65">
        <v>69745.576726073967</v>
      </c>
      <c r="O40" s="65">
        <v>55000.030865589819</v>
      </c>
      <c r="P40" s="65">
        <v>10204.008320990835</v>
      </c>
      <c r="Q40" s="65">
        <v>198996.94076243523</v>
      </c>
      <c r="R40" s="65">
        <v>85636.458104206511</v>
      </c>
      <c r="S40" s="65">
        <v>213900.03180627312</v>
      </c>
      <c r="T40" s="65">
        <v>18339.782424189045</v>
      </c>
      <c r="U40" s="65">
        <v>143683.67091034629</v>
      </c>
      <c r="V40" s="65">
        <v>146025.36154697166</v>
      </c>
      <c r="W40" s="65">
        <v>212438.4223292392</v>
      </c>
      <c r="X40" s="65">
        <v>168096.14855872825</v>
      </c>
      <c r="Y40" s="65">
        <v>667900.11451337137</v>
      </c>
      <c r="AA40" s="65">
        <v>326175.90054505412</v>
      </c>
      <c r="AC40" s="65">
        <v>85511.979154392524</v>
      </c>
      <c r="AE40" s="65">
        <v>116770.53542636933</v>
      </c>
      <c r="AF40" s="65">
        <v>44269.09292201377</v>
      </c>
      <c r="AI40" s="65">
        <v>223796.93996965117</v>
      </c>
      <c r="AL40" s="65">
        <v>1291136.7662331259</v>
      </c>
      <c r="AM40" s="65">
        <v>975794.70913039392</v>
      </c>
      <c r="AP40" s="65">
        <v>757.65434301089056</v>
      </c>
      <c r="AQ40" s="65">
        <v>5618593.6940805484</v>
      </c>
      <c r="AR40" s="65">
        <v>5618593.6940805484</v>
      </c>
    </row>
    <row r="41" spans="1:44" x14ac:dyDescent="0.4">
      <c r="A41" s="63" t="s">
        <v>3</v>
      </c>
      <c r="B41">
        <v>6027.6772457679099</v>
      </c>
      <c r="C41">
        <v>2167.9768409929311</v>
      </c>
      <c r="D41">
        <v>3878.1832131994188</v>
      </c>
      <c r="E41">
        <v>9128.6551754834836</v>
      </c>
      <c r="F41">
        <v>17093.962294862198</v>
      </c>
      <c r="G41">
        <v>15921.039253453873</v>
      </c>
      <c r="H41">
        <v>252830.00402710587</v>
      </c>
      <c r="I41">
        <v>43245.556271843212</v>
      </c>
      <c r="J41">
        <v>11509.905925965459</v>
      </c>
      <c r="K41">
        <v>45151.785822192425</v>
      </c>
      <c r="L41">
        <v>10863.341090332222</v>
      </c>
      <c r="M41">
        <v>43588.489621795634</v>
      </c>
      <c r="N41">
        <v>31782.135094483951</v>
      </c>
      <c r="O41">
        <v>25459.015364640491</v>
      </c>
      <c r="P41">
        <v>33196.339938201192</v>
      </c>
      <c r="Q41">
        <v>99936.186551859399</v>
      </c>
      <c r="R41">
        <v>143451.55607339807</v>
      </c>
      <c r="AL41">
        <v>218999.52441134898</v>
      </c>
      <c r="AM41">
        <v>2673163.7042944832</v>
      </c>
      <c r="AN41">
        <v>125360.82457815894</v>
      </c>
      <c r="AQ41">
        <v>3812755.8630895689</v>
      </c>
      <c r="AR41">
        <v>3812755.8630895689</v>
      </c>
    </row>
    <row r="42" spans="1:44" x14ac:dyDescent="0.4">
      <c r="A42" s="63" t="s">
        <v>2</v>
      </c>
      <c r="S42">
        <v>51317.110871022247</v>
      </c>
      <c r="T42">
        <v>166375.51709629202</v>
      </c>
      <c r="U42">
        <v>93206.230525180625</v>
      </c>
      <c r="V42">
        <v>186063.04618492405</v>
      </c>
      <c r="W42">
        <v>532324.04238652671</v>
      </c>
      <c r="X42">
        <v>192540.15416483465</v>
      </c>
      <c r="Y42">
        <v>325333.17944820999</v>
      </c>
      <c r="Z42">
        <v>1958532.1303425319</v>
      </c>
      <c r="AA42">
        <v>452497.56797481229</v>
      </c>
      <c r="AB42">
        <v>262499.77435878519</v>
      </c>
      <c r="AC42">
        <v>4370.1801070323918</v>
      </c>
      <c r="AD42">
        <v>24.444756199345314</v>
      </c>
      <c r="AF42">
        <v>204653.39109595114</v>
      </c>
      <c r="AG42">
        <v>117354.66253872705</v>
      </c>
      <c r="AH42">
        <v>19256.191373038804</v>
      </c>
      <c r="AI42">
        <v>106227.40374753725</v>
      </c>
      <c r="AK42">
        <v>349591.61745832697</v>
      </c>
      <c r="AL42">
        <v>294839.75868268975</v>
      </c>
      <c r="AN42">
        <v>2439.923570637447</v>
      </c>
      <c r="AO42">
        <v>2377509.8850963237</v>
      </c>
      <c r="AQ42">
        <v>7696956.2117795832</v>
      </c>
      <c r="AR42">
        <v>7696956.2117795832</v>
      </c>
    </row>
    <row r="43" spans="1:44" x14ac:dyDescent="0.4">
      <c r="A43" s="63" t="s">
        <v>1</v>
      </c>
      <c r="B43">
        <v>92966.74804037658</v>
      </c>
      <c r="C43">
        <v>14790.191830521862</v>
      </c>
      <c r="D43">
        <v>316269.04379641853</v>
      </c>
      <c r="E43">
        <v>494524.3038885452</v>
      </c>
      <c r="F43">
        <v>1231423.9190205114</v>
      </c>
      <c r="G43">
        <v>481877.23000500404</v>
      </c>
      <c r="H43">
        <v>1449147.7497687684</v>
      </c>
      <c r="I43">
        <v>4121127.9358624369</v>
      </c>
      <c r="J43">
        <v>785318.4457795046</v>
      </c>
      <c r="K43">
        <v>805470.77121825423</v>
      </c>
      <c r="L43">
        <v>391156.83986879617</v>
      </c>
      <c r="M43">
        <v>1643565.6171491272</v>
      </c>
      <c r="N43">
        <v>1452222.2438856673</v>
      </c>
      <c r="O43">
        <v>946573.22149263998</v>
      </c>
      <c r="P43">
        <v>815700.27914497803</v>
      </c>
      <c r="Q43">
        <v>2375078.7464529714</v>
      </c>
      <c r="R43">
        <v>2683079.3179322798</v>
      </c>
      <c r="S43">
        <v>355015.84314671403</v>
      </c>
      <c r="T43">
        <v>199209.17908903735</v>
      </c>
      <c r="U43">
        <v>537090.55988514621</v>
      </c>
      <c r="V43">
        <v>463939.248920121</v>
      </c>
      <c r="W43">
        <v>1404905.9325549481</v>
      </c>
      <c r="X43">
        <v>447237.46155081061</v>
      </c>
      <c r="Y43">
        <v>993233.29396158142</v>
      </c>
      <c r="Z43">
        <v>3641657.5085752928</v>
      </c>
      <c r="AA43">
        <v>966975.91335334629</v>
      </c>
      <c r="AB43">
        <v>815450.59538766765</v>
      </c>
      <c r="AC43">
        <v>481020.40330747224</v>
      </c>
      <c r="AD43">
        <v>982522.71351269051</v>
      </c>
      <c r="AE43">
        <v>1568992.7793120367</v>
      </c>
      <c r="AF43">
        <v>814424.1066288494</v>
      </c>
      <c r="AG43">
        <v>820913.87901546434</v>
      </c>
      <c r="AH43">
        <v>2334679.3353123427</v>
      </c>
      <c r="AI43">
        <v>2823469.7765347175</v>
      </c>
      <c r="AJ43">
        <v>3975215.4539999999</v>
      </c>
      <c r="AK43">
        <v>3567119.6601148425</v>
      </c>
      <c r="AL43">
        <v>6369027.9740482932</v>
      </c>
      <c r="AM43">
        <v>5747672.6687387247</v>
      </c>
      <c r="AN43">
        <v>5618593.6940805484</v>
      </c>
      <c r="AO43">
        <v>3812755.8630895689</v>
      </c>
      <c r="AP43">
        <v>7696956.2117795842</v>
      </c>
    </row>
    <row r="44" spans="1:44" x14ac:dyDescent="0.4">
      <c r="A44" s="63" t="s">
        <v>0</v>
      </c>
      <c r="B44">
        <v>92966.74804037658</v>
      </c>
      <c r="C44">
        <v>14790.191830521862</v>
      </c>
      <c r="D44">
        <v>316269.04379641853</v>
      </c>
      <c r="E44">
        <v>494524.3038885452</v>
      </c>
      <c r="F44">
        <v>1231423.9190205114</v>
      </c>
      <c r="G44">
        <v>481877.23000500404</v>
      </c>
      <c r="H44">
        <v>1449147.7497687684</v>
      </c>
      <c r="I44">
        <v>4121127.9358624369</v>
      </c>
      <c r="J44">
        <v>785318.44577950437</v>
      </c>
      <c r="K44">
        <v>805470.77121825423</v>
      </c>
      <c r="L44">
        <v>391156.83986879617</v>
      </c>
      <c r="M44">
        <v>1643565.6171491272</v>
      </c>
      <c r="N44">
        <v>1452222.2438856673</v>
      </c>
      <c r="O44">
        <v>946573.22149263998</v>
      </c>
      <c r="P44">
        <v>815700.27914497803</v>
      </c>
      <c r="Q44">
        <v>2375078.7464529714</v>
      </c>
      <c r="R44">
        <v>2683079.3179322793</v>
      </c>
      <c r="S44">
        <v>355015.84314671403</v>
      </c>
      <c r="T44">
        <v>199209.17908903732</v>
      </c>
      <c r="U44">
        <v>537090.55988514621</v>
      </c>
      <c r="V44">
        <v>463939.248920121</v>
      </c>
      <c r="W44">
        <v>1404905.9325549484</v>
      </c>
      <c r="X44">
        <v>447237.46155081061</v>
      </c>
      <c r="Y44">
        <v>993233.29396158131</v>
      </c>
      <c r="Z44">
        <v>3641657.5085752928</v>
      </c>
      <c r="AA44">
        <v>966975.91335334629</v>
      </c>
      <c r="AB44">
        <v>815450.59538766777</v>
      </c>
      <c r="AC44">
        <v>481020.40330747224</v>
      </c>
      <c r="AD44">
        <v>982522.71351269027</v>
      </c>
      <c r="AE44">
        <v>1568992.7793120367</v>
      </c>
      <c r="AF44">
        <v>814424.1066288494</v>
      </c>
      <c r="AG44">
        <v>820913.87901546422</v>
      </c>
      <c r="AH44">
        <v>2334679.3353123423</v>
      </c>
      <c r="AI44">
        <v>2823469.7765347175</v>
      </c>
      <c r="AJ44">
        <v>3975215.4539999999</v>
      </c>
      <c r="AK44">
        <v>3567119.6601148425</v>
      </c>
      <c r="AL44">
        <v>6369027.9740482932</v>
      </c>
      <c r="AM44">
        <v>5747672.6687387247</v>
      </c>
      <c r="AN44">
        <v>5618593.6940805484</v>
      </c>
      <c r="AO44">
        <v>3812755.8630895689</v>
      </c>
      <c r="AP44">
        <v>7696956.2117795832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northbef</vt:lpstr>
      <vt:lpstr>newnorth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Windows 使用者</cp:lastModifiedBy>
  <dcterms:created xsi:type="dcterms:W3CDTF">2020-12-11T11:23:37Z</dcterms:created>
  <dcterms:modified xsi:type="dcterms:W3CDTF">2020-12-20T14:06:31Z</dcterms:modified>
</cp:coreProperties>
</file>