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Abhi_PhD\Research Work\Work1\Mosek debugging\"/>
    </mc:Choice>
  </mc:AlternateContent>
  <bookViews>
    <workbookView xWindow="0" yWindow="0" windowWidth="28800" windowHeight="14100"/>
  </bookViews>
  <sheets>
    <sheet name="LineData" sheetId="1" r:id="rId1"/>
    <sheet name="LoadData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1" i="2" l="1"/>
  <c r="B61" i="2"/>
  <c r="D2" i="1" l="1"/>
  <c r="C31" i="2" l="1"/>
  <c r="C34" i="2"/>
  <c r="C35" i="2"/>
  <c r="C36" i="2"/>
  <c r="C37" i="2"/>
  <c r="B7" i="2"/>
  <c r="C7" i="2" s="1"/>
  <c r="B8" i="2"/>
  <c r="C8" i="2" s="1"/>
  <c r="B9" i="2"/>
  <c r="C9" i="2" s="1"/>
  <c r="B10" i="2"/>
  <c r="C10" i="2" s="1"/>
  <c r="B11" i="2"/>
  <c r="C11" i="2" s="1"/>
  <c r="B12" i="2"/>
  <c r="C12" i="2" s="1"/>
  <c r="B13" i="2"/>
  <c r="C13" i="2" s="1"/>
  <c r="B14" i="2"/>
  <c r="C14" i="2" s="1"/>
  <c r="B16" i="2"/>
  <c r="C16" i="2" s="1"/>
  <c r="B18" i="2"/>
  <c r="C18" i="2" s="1"/>
  <c r="B19" i="2"/>
  <c r="C19" i="2" s="1"/>
  <c r="B20" i="2"/>
  <c r="C20" i="2" s="1"/>
  <c r="B21" i="2"/>
  <c r="C21" i="2" s="1"/>
  <c r="B24" i="2"/>
  <c r="C24" i="2" s="1"/>
  <c r="B26" i="2"/>
  <c r="C26" i="2" s="1"/>
  <c r="B27" i="2"/>
  <c r="C27" i="2" s="1"/>
  <c r="B29" i="2"/>
  <c r="C29" i="2" s="1"/>
  <c r="B30" i="2"/>
  <c r="C30" i="2" s="1"/>
  <c r="B31" i="2"/>
  <c r="B33" i="2"/>
  <c r="C33" i="2" s="1"/>
  <c r="B34" i="2"/>
  <c r="B35" i="2"/>
  <c r="B36" i="2"/>
  <c r="B37" i="2"/>
  <c r="B38" i="2"/>
  <c r="C38" i="2" s="1"/>
  <c r="B39" i="2"/>
  <c r="C39" i="2" s="1"/>
  <c r="B40" i="2"/>
  <c r="C40" i="2" s="1"/>
  <c r="B41" i="2"/>
  <c r="C41" i="2" s="1"/>
  <c r="B42" i="2"/>
  <c r="C42" i="2" s="1"/>
  <c r="B43" i="2"/>
  <c r="C43" i="2" s="1"/>
  <c r="B44" i="2"/>
  <c r="C44" i="2" s="1"/>
  <c r="B45" i="2"/>
  <c r="C45" i="2" s="1"/>
  <c r="B46" i="2"/>
  <c r="C46" i="2" s="1"/>
  <c r="B48" i="2"/>
  <c r="C48" i="2" s="1"/>
  <c r="B49" i="2"/>
  <c r="C49" i="2" s="1"/>
  <c r="B50" i="2"/>
  <c r="C50" i="2" s="1"/>
  <c r="B52" i="2"/>
  <c r="C52" i="2" s="1"/>
  <c r="B54" i="2"/>
  <c r="C54" i="2" s="1"/>
  <c r="B56" i="2"/>
  <c r="C56" i="2" s="1"/>
  <c r="B57" i="2"/>
  <c r="C57" i="2" s="1"/>
  <c r="B58" i="2"/>
  <c r="C58" i="2" s="1"/>
  <c r="B5" i="2"/>
  <c r="C5" i="2" s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H4" i="1"/>
  <c r="C4" i="1" s="1"/>
  <c r="H3" i="1"/>
  <c r="C3" i="1" s="1"/>
  <c r="H2" i="1"/>
  <c r="C2" i="1" s="1"/>
</calcChain>
</file>

<file path=xl/sharedStrings.xml><?xml version="1.0" encoding="utf-8"?>
<sst xmlns="http://schemas.openxmlformats.org/spreadsheetml/2006/main" count="25" uniqueCount="24">
  <si>
    <t>x (ohm)</t>
  </si>
  <si>
    <t>r (ohm)</t>
  </si>
  <si>
    <t>BaseMVA = 1</t>
  </si>
  <si>
    <t>vbase=12KV</t>
  </si>
  <si>
    <t xml:space="preserve">Zbase = </t>
  </si>
  <si>
    <t xml:space="preserve">Bus No. </t>
  </si>
  <si>
    <t>p.f. = 0.9</t>
  </si>
  <si>
    <t>Peak load MVA</t>
  </si>
  <si>
    <t>Peak P(MW)</t>
  </si>
  <si>
    <t>Peak Q(MVAr)</t>
  </si>
  <si>
    <t>Pd</t>
  </si>
  <si>
    <t>Qd</t>
  </si>
  <si>
    <t>Sd</t>
  </si>
  <si>
    <t>Qc (Shunt Cap)</t>
  </si>
  <si>
    <t>Qc</t>
  </si>
  <si>
    <t>b</t>
  </si>
  <si>
    <t xml:space="preserve">r </t>
  </si>
  <si>
    <t xml:space="preserve">x </t>
  </si>
  <si>
    <t>values are in pu</t>
  </si>
  <si>
    <t>Limit</t>
  </si>
  <si>
    <t>Total load</t>
  </si>
  <si>
    <t>Pg</t>
  </si>
  <si>
    <t>Qg</t>
  </si>
  <si>
    <t>Southern California Edison (SCE) 56 Bus system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</si>
</sst>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>
    <font>
      <sz val="11"/>
      <color theme="1"/>
      <name val="Calibri"/>
      <family val="2"/>
      <scheme val="minor"/>
    </font>
    <font>
      <sz val="9.5"/>
      <color theme="1"/>
      <name val="CMR17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6"/>
  <sheetViews>
    <sheetView tabSelected="1" topLeftCell="C1" workbookViewId="0">
      <selection activeCell="L14" sqref="L14"/>
    </sheetView>
  </sheetViews>
  <sheetFormatPr defaultRowHeight="15"/>
  <cols>
    <col min="6" max="6" width="13.42578125" customWidth="1"/>
    <col min="7" max="7" width="16.85546875" customWidth="1"/>
    <col min="13" max="13" width="6.28515625" customWidth="1"/>
    <col min="14" max="14" width="36.85546875" customWidth="1"/>
  </cols>
  <sheetData>
    <row r="1" spans="1:9">
      <c r="A1" s="1"/>
      <c r="B1" s="1"/>
      <c r="C1" s="1" t="s">
        <v>16</v>
      </c>
      <c r="D1" s="1" t="s">
        <v>17</v>
      </c>
      <c r="E1" s="1" t="s">
        <v>15</v>
      </c>
      <c r="F1" s="1" t="s">
        <v>19</v>
      </c>
      <c r="G1" s="1"/>
      <c r="H1" s="1" t="s">
        <v>1</v>
      </c>
      <c r="I1" s="1" t="s">
        <v>0</v>
      </c>
    </row>
    <row r="2" spans="1:9">
      <c r="A2" s="1">
        <v>1</v>
      </c>
      <c r="B2" s="1">
        <v>2</v>
      </c>
      <c r="C2">
        <f t="shared" ref="C2:C33" si="0">H2/144</f>
        <v>1.1111111111111111E-3</v>
      </c>
      <c r="D2">
        <f t="shared" ref="D2:D33" si="1">I2/144</f>
        <v>2.6944444444444446E-3</v>
      </c>
      <c r="E2" s="3">
        <v>0</v>
      </c>
      <c r="F2" s="3">
        <v>4</v>
      </c>
      <c r="G2" s="3"/>
      <c r="H2" s="1">
        <f>0.16</f>
        <v>0.16</v>
      </c>
      <c r="I2" s="1">
        <v>0.38800000000000001</v>
      </c>
    </row>
    <row r="3" spans="1:9">
      <c r="A3" s="1">
        <v>2</v>
      </c>
      <c r="B3" s="1">
        <v>3</v>
      </c>
      <c r="C3">
        <f t="shared" si="0"/>
        <v>5.7222222222222223E-3</v>
      </c>
      <c r="D3">
        <f t="shared" si="1"/>
        <v>2.1875000000000002E-3</v>
      </c>
      <c r="E3" s="3">
        <v>0</v>
      </c>
      <c r="F3" s="3">
        <v>4</v>
      </c>
      <c r="G3" s="3"/>
      <c r="H3" s="1">
        <f>0.824</f>
        <v>0.82399999999999995</v>
      </c>
      <c r="I3" s="1">
        <v>0.315</v>
      </c>
    </row>
    <row r="4" spans="1:9">
      <c r="A4" s="1">
        <v>2</v>
      </c>
      <c r="B4" s="1">
        <v>4</v>
      </c>
      <c r="C4">
        <f t="shared" si="0"/>
        <v>1E-3</v>
      </c>
      <c r="D4">
        <f t="shared" si="1"/>
        <v>2.4236111111111108E-3</v>
      </c>
      <c r="E4" s="3">
        <v>0</v>
      </c>
      <c r="F4" s="3">
        <v>4</v>
      </c>
      <c r="G4" s="3"/>
      <c r="H4" s="1">
        <f>0.144</f>
        <v>0.14399999999999999</v>
      </c>
      <c r="I4" s="1">
        <v>0.34899999999999998</v>
      </c>
    </row>
    <row r="5" spans="1:9">
      <c r="A5" s="1">
        <v>4</v>
      </c>
      <c r="B5" s="1">
        <v>5</v>
      </c>
      <c r="C5">
        <f t="shared" si="0"/>
        <v>7.1250000000000003E-3</v>
      </c>
      <c r="D5">
        <f t="shared" si="1"/>
        <v>2.9236111111111112E-3</v>
      </c>
      <c r="E5" s="3">
        <v>0</v>
      </c>
      <c r="F5" s="3">
        <v>4</v>
      </c>
      <c r="G5" s="3"/>
      <c r="H5" s="1">
        <v>1.026</v>
      </c>
      <c r="I5" s="1">
        <v>0.42099999999999999</v>
      </c>
    </row>
    <row r="6" spans="1:9">
      <c r="A6" s="1">
        <v>4</v>
      </c>
      <c r="B6" s="1">
        <v>6</v>
      </c>
      <c r="C6">
        <f t="shared" si="0"/>
        <v>5.145833333333333E-3</v>
      </c>
      <c r="D6">
        <f t="shared" si="1"/>
        <v>3.2361111111111115E-3</v>
      </c>
      <c r="E6" s="3">
        <v>0</v>
      </c>
      <c r="F6" s="3">
        <v>4</v>
      </c>
      <c r="G6" s="3"/>
      <c r="H6" s="1">
        <v>0.74099999999999999</v>
      </c>
      <c r="I6" s="1">
        <v>0.46600000000000003</v>
      </c>
    </row>
    <row r="7" spans="1:9">
      <c r="A7" s="1">
        <v>4</v>
      </c>
      <c r="B7" s="1">
        <v>7</v>
      </c>
      <c r="C7">
        <f t="shared" si="0"/>
        <v>3.666666666666667E-3</v>
      </c>
      <c r="D7">
        <f t="shared" si="1"/>
        <v>3.2500000000000003E-3</v>
      </c>
      <c r="E7" s="3">
        <v>0</v>
      </c>
      <c r="F7" s="3">
        <v>4</v>
      </c>
      <c r="G7" s="3"/>
      <c r="H7" s="1">
        <v>0.52800000000000002</v>
      </c>
      <c r="I7" s="1">
        <v>0.46800000000000003</v>
      </c>
    </row>
    <row r="8" spans="1:9">
      <c r="A8" s="1">
        <v>7</v>
      </c>
      <c r="B8" s="1">
        <v>8</v>
      </c>
      <c r="C8">
        <f t="shared" si="0"/>
        <v>2.4861111111111108E-3</v>
      </c>
      <c r="D8">
        <f t="shared" si="1"/>
        <v>2.1805555555555554E-3</v>
      </c>
      <c r="E8" s="3">
        <v>0</v>
      </c>
      <c r="F8" s="3">
        <v>4</v>
      </c>
      <c r="G8" s="3"/>
      <c r="H8" s="1">
        <v>0.35799999999999998</v>
      </c>
      <c r="I8" s="1">
        <v>0.314</v>
      </c>
    </row>
    <row r="9" spans="1:9">
      <c r="A9" s="1">
        <v>8</v>
      </c>
      <c r="B9" s="1">
        <v>9</v>
      </c>
      <c r="C9">
        <f t="shared" si="0"/>
        <v>1.4111111111111111E-2</v>
      </c>
      <c r="D9">
        <f t="shared" si="1"/>
        <v>5.541666666666667E-3</v>
      </c>
      <c r="E9" s="3">
        <v>0</v>
      </c>
      <c r="F9" s="3">
        <v>4</v>
      </c>
      <c r="G9" s="3"/>
      <c r="H9" s="1">
        <v>2.032</v>
      </c>
      <c r="I9" s="1">
        <v>0.79800000000000004</v>
      </c>
    </row>
    <row r="10" spans="1:9">
      <c r="A10" s="1">
        <v>8</v>
      </c>
      <c r="B10" s="1">
        <v>10</v>
      </c>
      <c r="C10">
        <f t="shared" si="0"/>
        <v>3.4861111111111113E-3</v>
      </c>
      <c r="D10">
        <f t="shared" si="1"/>
        <v>3.0625000000000001E-3</v>
      </c>
      <c r="E10" s="3">
        <v>0</v>
      </c>
      <c r="F10" s="3">
        <v>4</v>
      </c>
      <c r="G10" s="3"/>
      <c r="H10" s="1">
        <v>0.502</v>
      </c>
      <c r="I10" s="1">
        <v>0.441</v>
      </c>
    </row>
    <row r="11" spans="1:9">
      <c r="A11" s="1">
        <v>10</v>
      </c>
      <c r="B11" s="1">
        <v>11</v>
      </c>
      <c r="C11">
        <f t="shared" si="0"/>
        <v>2.5833333333333333E-3</v>
      </c>
      <c r="D11">
        <f t="shared" si="1"/>
        <v>2.2708333333333335E-3</v>
      </c>
      <c r="E11" s="3">
        <v>0</v>
      </c>
      <c r="F11" s="3">
        <v>4</v>
      </c>
      <c r="G11" s="3"/>
      <c r="H11" s="1">
        <v>0.372</v>
      </c>
      <c r="I11" s="1">
        <v>0.32700000000000001</v>
      </c>
    </row>
    <row r="12" spans="1:9">
      <c r="A12" s="1">
        <v>11</v>
      </c>
      <c r="B12" s="1">
        <v>12</v>
      </c>
      <c r="C12">
        <f t="shared" si="0"/>
        <v>9.9375000000000002E-3</v>
      </c>
      <c r="D12">
        <f t="shared" si="1"/>
        <v>6.9375000000000001E-3</v>
      </c>
      <c r="E12" s="3">
        <v>0</v>
      </c>
      <c r="F12" s="3">
        <v>4</v>
      </c>
      <c r="G12" s="3"/>
      <c r="H12" s="1">
        <v>1.431</v>
      </c>
      <c r="I12" s="1">
        <v>0.999</v>
      </c>
    </row>
    <row r="13" spans="1:9">
      <c r="A13" s="1">
        <v>11</v>
      </c>
      <c r="B13" s="1">
        <v>13</v>
      </c>
      <c r="C13">
        <f t="shared" si="0"/>
        <v>2.9791666666666664E-3</v>
      </c>
      <c r="D13">
        <f t="shared" si="1"/>
        <v>2.6180555555555558E-3</v>
      </c>
      <c r="E13" s="3">
        <v>0</v>
      </c>
      <c r="F13" s="3">
        <v>4</v>
      </c>
      <c r="G13" s="3"/>
      <c r="H13" s="1">
        <v>0.42899999999999999</v>
      </c>
      <c r="I13" s="1">
        <v>0.377</v>
      </c>
    </row>
    <row r="14" spans="1:9">
      <c r="A14" s="1">
        <v>13</v>
      </c>
      <c r="B14" s="1">
        <v>14</v>
      </c>
      <c r="C14">
        <f t="shared" si="0"/>
        <v>4.6597222222222222E-3</v>
      </c>
      <c r="D14">
        <f t="shared" si="1"/>
        <v>1.7847222222222223E-3</v>
      </c>
      <c r="E14" s="3">
        <v>0</v>
      </c>
      <c r="F14" s="3">
        <v>4</v>
      </c>
      <c r="G14" s="3"/>
      <c r="H14" s="1">
        <v>0.67100000000000004</v>
      </c>
      <c r="I14" s="1">
        <v>0.25700000000000001</v>
      </c>
    </row>
    <row r="15" spans="1:9">
      <c r="A15" s="1">
        <v>13</v>
      </c>
      <c r="B15" s="1">
        <v>15</v>
      </c>
      <c r="C15">
        <f t="shared" si="0"/>
        <v>3.1736111111111114E-3</v>
      </c>
      <c r="D15">
        <f t="shared" si="1"/>
        <v>2.7847222222222223E-3</v>
      </c>
      <c r="E15" s="3">
        <v>0</v>
      </c>
      <c r="F15" s="3">
        <v>4</v>
      </c>
      <c r="G15" s="3"/>
      <c r="H15" s="1">
        <v>0.45700000000000002</v>
      </c>
      <c r="I15" s="1">
        <v>0.40100000000000002</v>
      </c>
    </row>
    <row r="16" spans="1:9">
      <c r="A16" s="1">
        <v>15</v>
      </c>
      <c r="B16" s="1">
        <v>16</v>
      </c>
      <c r="C16">
        <f t="shared" si="0"/>
        <v>7.0000000000000001E-3</v>
      </c>
      <c r="D16">
        <f t="shared" si="1"/>
        <v>2.673611111111111E-3</v>
      </c>
      <c r="E16" s="3">
        <v>0</v>
      </c>
      <c r="F16" s="3">
        <v>4</v>
      </c>
      <c r="G16" s="3"/>
      <c r="H16" s="1">
        <v>1.008</v>
      </c>
      <c r="I16" s="1">
        <v>0.38500000000000001</v>
      </c>
    </row>
    <row r="17" spans="1:16">
      <c r="A17" s="1">
        <v>15</v>
      </c>
      <c r="B17" s="1">
        <v>17</v>
      </c>
      <c r="C17">
        <f t="shared" si="0"/>
        <v>1.0625000000000001E-3</v>
      </c>
      <c r="D17">
        <f t="shared" si="1"/>
        <v>9.3055555555555556E-4</v>
      </c>
      <c r="E17" s="3">
        <v>0</v>
      </c>
      <c r="F17" s="3">
        <v>4</v>
      </c>
      <c r="G17" s="3"/>
      <c r="H17" s="2">
        <v>0.153</v>
      </c>
      <c r="I17" s="1">
        <v>0.13400000000000001</v>
      </c>
    </row>
    <row r="18" spans="1:16">
      <c r="A18" s="1">
        <v>17</v>
      </c>
      <c r="B18" s="1">
        <v>18</v>
      </c>
      <c r="C18">
        <f t="shared" si="0"/>
        <v>6.7430555555555551E-3</v>
      </c>
      <c r="D18">
        <f t="shared" si="1"/>
        <v>5.0138888888888889E-3</v>
      </c>
      <c r="E18" s="3">
        <v>0</v>
      </c>
      <c r="F18" s="3">
        <v>4</v>
      </c>
      <c r="G18" s="3"/>
      <c r="H18" s="1">
        <v>0.97099999999999997</v>
      </c>
      <c r="I18" s="1">
        <v>0.72199999999999998</v>
      </c>
      <c r="N18" s="4" t="s">
        <v>23</v>
      </c>
      <c r="O18" s="4"/>
      <c r="P18" s="4"/>
    </row>
    <row r="19" spans="1:16">
      <c r="A19" s="1">
        <v>18</v>
      </c>
      <c r="B19" s="1">
        <v>19</v>
      </c>
      <c r="C19">
        <f t="shared" si="0"/>
        <v>1.3090277777777777E-2</v>
      </c>
      <c r="D19">
        <f t="shared" si="1"/>
        <v>5.0069444444444441E-3</v>
      </c>
      <c r="E19" s="3">
        <v>0</v>
      </c>
      <c r="F19" s="3">
        <v>4</v>
      </c>
      <c r="G19" s="3"/>
      <c r="H19" s="1">
        <v>1.885</v>
      </c>
      <c r="I19" s="1">
        <v>0.72099999999999997</v>
      </c>
    </row>
    <row r="20" spans="1:16">
      <c r="A20" s="1">
        <v>4</v>
      </c>
      <c r="B20" s="1">
        <v>20</v>
      </c>
      <c r="C20">
        <f t="shared" si="0"/>
        <v>9.5833333333333339E-4</v>
      </c>
      <c r="D20">
        <f t="shared" si="1"/>
        <v>2.3194444444444447E-3</v>
      </c>
      <c r="E20" s="3">
        <v>0</v>
      </c>
      <c r="F20" s="3">
        <v>4</v>
      </c>
      <c r="G20" s="3"/>
      <c r="H20" s="1">
        <v>0.13800000000000001</v>
      </c>
      <c r="I20" s="1">
        <v>0.33400000000000002</v>
      </c>
      <c r="N20" t="s">
        <v>3</v>
      </c>
    </row>
    <row r="21" spans="1:16">
      <c r="A21" s="1">
        <v>20</v>
      </c>
      <c r="B21" s="1">
        <v>21</v>
      </c>
      <c r="C21">
        <f t="shared" si="0"/>
        <v>1.7430555555555556E-3</v>
      </c>
      <c r="D21">
        <f t="shared" si="1"/>
        <v>6.6666666666666664E-4</v>
      </c>
      <c r="E21" s="3">
        <v>0</v>
      </c>
      <c r="F21" s="3">
        <v>4</v>
      </c>
      <c r="G21" s="3"/>
      <c r="H21" s="1">
        <v>0.251</v>
      </c>
      <c r="I21" s="1">
        <v>9.6000000000000002E-2</v>
      </c>
      <c r="N21" t="s">
        <v>2</v>
      </c>
    </row>
    <row r="22" spans="1:16">
      <c r="A22" s="1">
        <v>21</v>
      </c>
      <c r="B22" s="1">
        <v>22</v>
      </c>
      <c r="C22">
        <f t="shared" si="0"/>
        <v>1.2625000000000001E-2</v>
      </c>
      <c r="D22">
        <f t="shared" si="1"/>
        <v>4.8263888888888887E-3</v>
      </c>
      <c r="E22" s="3">
        <v>0</v>
      </c>
      <c r="F22" s="3">
        <v>4</v>
      </c>
      <c r="G22" s="3"/>
      <c r="H22" s="1">
        <v>1.8180000000000001</v>
      </c>
      <c r="I22" s="1">
        <v>0.69499999999999995</v>
      </c>
      <c r="N22" t="s">
        <v>4</v>
      </c>
      <c r="O22">
        <v>144</v>
      </c>
    </row>
    <row r="23" spans="1:16">
      <c r="A23" s="1">
        <v>20</v>
      </c>
      <c r="B23" s="1">
        <v>23</v>
      </c>
      <c r="C23">
        <f t="shared" si="0"/>
        <v>1.5625000000000001E-3</v>
      </c>
      <c r="D23">
        <f t="shared" si="1"/>
        <v>3.7638888888888891E-3</v>
      </c>
      <c r="E23" s="3">
        <v>0</v>
      </c>
      <c r="F23" s="3">
        <v>4</v>
      </c>
      <c r="G23" s="3"/>
      <c r="H23" s="1">
        <v>0.22500000000000001</v>
      </c>
      <c r="I23" s="1">
        <v>0.54200000000000004</v>
      </c>
    </row>
    <row r="24" spans="1:16">
      <c r="A24" s="1">
        <v>23</v>
      </c>
      <c r="B24" s="1">
        <v>24</v>
      </c>
      <c r="C24">
        <f t="shared" si="0"/>
        <v>8.8194444444444442E-4</v>
      </c>
      <c r="D24">
        <f t="shared" si="1"/>
        <v>1.9444444444444446E-4</v>
      </c>
      <c r="E24" s="3">
        <v>0</v>
      </c>
      <c r="F24" s="3">
        <v>4</v>
      </c>
      <c r="G24" s="3"/>
      <c r="H24" s="1">
        <v>0.127</v>
      </c>
      <c r="I24" s="1">
        <v>2.8000000000000001E-2</v>
      </c>
    </row>
    <row r="25" spans="1:16">
      <c r="A25" s="1">
        <v>23</v>
      </c>
      <c r="B25" s="1">
        <v>25</v>
      </c>
      <c r="C25">
        <f t="shared" si="0"/>
        <v>1.972222222222222E-3</v>
      </c>
      <c r="D25">
        <f t="shared" si="1"/>
        <v>4.7708333333333335E-3</v>
      </c>
      <c r="E25" s="3">
        <v>0</v>
      </c>
      <c r="F25" s="3">
        <v>4</v>
      </c>
      <c r="G25" s="3"/>
      <c r="H25" s="1">
        <v>0.28399999999999997</v>
      </c>
      <c r="I25" s="1">
        <v>0.68700000000000006</v>
      </c>
      <c r="N25" t="s">
        <v>18</v>
      </c>
    </row>
    <row r="26" spans="1:16">
      <c r="A26" s="1">
        <v>25</v>
      </c>
      <c r="B26" s="1">
        <v>26</v>
      </c>
      <c r="C26">
        <f t="shared" si="0"/>
        <v>1.1875000000000002E-3</v>
      </c>
      <c r="D26">
        <f t="shared" si="1"/>
        <v>2.875E-3</v>
      </c>
      <c r="E26" s="3">
        <v>0</v>
      </c>
      <c r="F26" s="3">
        <v>4</v>
      </c>
      <c r="G26" s="3"/>
      <c r="H26" s="1">
        <v>0.17100000000000001</v>
      </c>
      <c r="I26" s="1">
        <v>0.41399999999999998</v>
      </c>
    </row>
    <row r="27" spans="1:16">
      <c r="A27" s="1">
        <v>26</v>
      </c>
      <c r="B27" s="1">
        <v>27</v>
      </c>
      <c r="C27">
        <f t="shared" si="0"/>
        <v>2.875E-3</v>
      </c>
      <c r="D27">
        <f t="shared" si="1"/>
        <v>2.6805555555555558E-3</v>
      </c>
      <c r="E27" s="3">
        <v>0</v>
      </c>
      <c r="F27" s="3">
        <v>3</v>
      </c>
      <c r="G27" s="3"/>
      <c r="H27" s="1">
        <v>0.41399999999999998</v>
      </c>
      <c r="I27" s="1">
        <v>0.38600000000000001</v>
      </c>
    </row>
    <row r="28" spans="1:16">
      <c r="A28" s="1">
        <v>27</v>
      </c>
      <c r="B28" s="1">
        <v>28</v>
      </c>
      <c r="C28">
        <f t="shared" si="0"/>
        <v>1.4583333333333332E-3</v>
      </c>
      <c r="D28">
        <f t="shared" si="1"/>
        <v>1.3611111111111111E-3</v>
      </c>
      <c r="E28" s="3">
        <v>0</v>
      </c>
      <c r="F28" s="3">
        <v>3</v>
      </c>
      <c r="G28" s="3"/>
      <c r="H28" s="1">
        <v>0.21</v>
      </c>
      <c r="I28" s="1">
        <v>0.19600000000000001</v>
      </c>
    </row>
    <row r="29" spans="1:16">
      <c r="A29" s="1">
        <v>28</v>
      </c>
      <c r="B29" s="1">
        <v>29</v>
      </c>
      <c r="C29">
        <f t="shared" si="0"/>
        <v>2.7430555555555559E-3</v>
      </c>
      <c r="D29">
        <f t="shared" si="1"/>
        <v>2.5625000000000001E-3</v>
      </c>
      <c r="E29" s="3">
        <v>0</v>
      </c>
      <c r="F29" s="3">
        <v>3</v>
      </c>
      <c r="G29" s="3"/>
      <c r="H29" s="1">
        <v>0.39500000000000002</v>
      </c>
      <c r="I29" s="1">
        <v>0.36899999999999999</v>
      </c>
    </row>
    <row r="30" spans="1:16">
      <c r="A30" s="1">
        <v>29</v>
      </c>
      <c r="B30" s="1">
        <v>30</v>
      </c>
      <c r="C30">
        <f t="shared" si="0"/>
        <v>1.7222222222222222E-3</v>
      </c>
      <c r="D30">
        <f t="shared" si="1"/>
        <v>1.6111111111111111E-3</v>
      </c>
      <c r="E30" s="3">
        <v>0</v>
      </c>
      <c r="F30" s="3">
        <v>3</v>
      </c>
      <c r="G30" s="3"/>
      <c r="H30" s="1">
        <v>0.248</v>
      </c>
      <c r="I30" s="1">
        <v>0.23200000000000001</v>
      </c>
    </row>
    <row r="31" spans="1:16">
      <c r="A31" s="1">
        <v>30</v>
      </c>
      <c r="B31" s="1">
        <v>31</v>
      </c>
      <c r="C31">
        <f t="shared" si="0"/>
        <v>1.9375000000000002E-3</v>
      </c>
      <c r="D31">
        <f t="shared" si="1"/>
        <v>1.8055555555555557E-3</v>
      </c>
      <c r="E31" s="3">
        <v>0</v>
      </c>
      <c r="F31" s="3">
        <v>3</v>
      </c>
      <c r="G31" s="3"/>
      <c r="H31" s="1">
        <v>0.27900000000000003</v>
      </c>
      <c r="I31" s="1">
        <v>0.26</v>
      </c>
    </row>
    <row r="32" spans="1:16">
      <c r="A32" s="1">
        <v>26</v>
      </c>
      <c r="B32" s="1">
        <v>32</v>
      </c>
      <c r="C32">
        <f t="shared" si="0"/>
        <v>1.423611111111111E-3</v>
      </c>
      <c r="D32">
        <f t="shared" si="1"/>
        <v>3.4375E-3</v>
      </c>
      <c r="E32" s="3">
        <v>0</v>
      </c>
      <c r="F32" s="3">
        <v>3</v>
      </c>
      <c r="G32" s="3"/>
      <c r="H32" s="1">
        <v>0.20499999999999999</v>
      </c>
      <c r="I32" s="1">
        <v>0.495</v>
      </c>
    </row>
    <row r="33" spans="1:9">
      <c r="A33" s="1">
        <v>32</v>
      </c>
      <c r="B33" s="1">
        <v>33</v>
      </c>
      <c r="C33">
        <f t="shared" si="0"/>
        <v>1.8263888888888889E-3</v>
      </c>
      <c r="D33">
        <f t="shared" si="1"/>
        <v>5.0694444444444441E-4</v>
      </c>
      <c r="E33" s="3">
        <v>0</v>
      </c>
      <c r="F33" s="3">
        <v>3</v>
      </c>
      <c r="G33" s="3"/>
      <c r="H33" s="1">
        <v>0.26300000000000001</v>
      </c>
      <c r="I33" s="1">
        <v>7.2999999999999995E-2</v>
      </c>
    </row>
    <row r="34" spans="1:9">
      <c r="A34" s="1">
        <v>32</v>
      </c>
      <c r="B34" s="1">
        <v>34</v>
      </c>
      <c r="C34">
        <f t="shared" ref="C34:C56" si="2">H34/144</f>
        <v>4.930555555555555E-4</v>
      </c>
      <c r="D34">
        <f t="shared" ref="D34:D56" si="3">I34/144</f>
        <v>1.1875000000000002E-3</v>
      </c>
      <c r="E34" s="3">
        <v>0</v>
      </c>
      <c r="F34" s="3">
        <v>3</v>
      </c>
      <c r="G34" s="3"/>
      <c r="H34" s="1">
        <v>7.0999999999999994E-2</v>
      </c>
      <c r="I34" s="1">
        <v>0.17100000000000001</v>
      </c>
    </row>
    <row r="35" spans="1:9">
      <c r="A35" s="1">
        <v>34</v>
      </c>
      <c r="B35" s="1">
        <v>35</v>
      </c>
      <c r="C35">
        <f t="shared" si="2"/>
        <v>4.340277777777778E-3</v>
      </c>
      <c r="D35">
        <f t="shared" si="3"/>
        <v>1.8958333333333336E-3</v>
      </c>
      <c r="E35" s="3">
        <v>0</v>
      </c>
      <c r="F35" s="3">
        <v>3</v>
      </c>
      <c r="G35" s="3"/>
      <c r="H35" s="1">
        <v>0.625</v>
      </c>
      <c r="I35" s="1">
        <v>0.27300000000000002</v>
      </c>
    </row>
    <row r="36" spans="1:9">
      <c r="A36" s="1">
        <v>34</v>
      </c>
      <c r="B36" s="1">
        <v>36</v>
      </c>
      <c r="C36">
        <f t="shared" si="2"/>
        <v>3.5416666666666669E-3</v>
      </c>
      <c r="D36">
        <f t="shared" si="3"/>
        <v>1.4513888888888888E-3</v>
      </c>
      <c r="E36" s="3">
        <v>0</v>
      </c>
      <c r="F36" s="3">
        <v>3</v>
      </c>
      <c r="G36" s="3"/>
      <c r="H36" s="1">
        <v>0.51</v>
      </c>
      <c r="I36" s="1">
        <v>0.20899999999999999</v>
      </c>
    </row>
    <row r="37" spans="1:9">
      <c r="A37" s="1">
        <v>36</v>
      </c>
      <c r="B37" s="1">
        <v>37</v>
      </c>
      <c r="C37">
        <f t="shared" si="2"/>
        <v>1.4013888888888888E-2</v>
      </c>
      <c r="D37">
        <f t="shared" si="3"/>
        <v>5.7569444444444439E-3</v>
      </c>
      <c r="E37" s="3">
        <v>0</v>
      </c>
      <c r="F37" s="3">
        <v>3</v>
      </c>
      <c r="G37" s="3"/>
      <c r="H37" s="1">
        <v>2.0179999999999998</v>
      </c>
      <c r="I37" s="1">
        <v>0.82899999999999996</v>
      </c>
    </row>
    <row r="38" spans="1:9">
      <c r="A38" s="1">
        <v>34</v>
      </c>
      <c r="B38" s="1">
        <v>38</v>
      </c>
      <c r="C38">
        <f t="shared" si="2"/>
        <v>7.3750000000000005E-3</v>
      </c>
      <c r="D38">
        <f t="shared" si="3"/>
        <v>2.8194444444444447E-3</v>
      </c>
      <c r="E38" s="3">
        <v>0</v>
      </c>
      <c r="F38" s="3">
        <v>3</v>
      </c>
      <c r="G38" s="3"/>
      <c r="H38" s="1">
        <v>1.0620000000000001</v>
      </c>
      <c r="I38" s="1">
        <v>0.40600000000000003</v>
      </c>
    </row>
    <row r="39" spans="1:9">
      <c r="A39" s="1">
        <v>38</v>
      </c>
      <c r="B39" s="1">
        <v>39</v>
      </c>
      <c r="C39">
        <f t="shared" si="2"/>
        <v>4.2361111111111106E-3</v>
      </c>
      <c r="D39">
        <f t="shared" si="3"/>
        <v>1.6527777777777778E-3</v>
      </c>
      <c r="E39" s="3">
        <v>0</v>
      </c>
      <c r="F39" s="3">
        <v>3</v>
      </c>
      <c r="G39" s="3"/>
      <c r="H39" s="1">
        <v>0.61</v>
      </c>
      <c r="I39" s="1">
        <v>0.23799999999999999</v>
      </c>
    </row>
    <row r="40" spans="1:9">
      <c r="A40" s="1">
        <v>39</v>
      </c>
      <c r="B40" s="1">
        <v>40</v>
      </c>
      <c r="C40">
        <f t="shared" si="2"/>
        <v>1.6312500000000001E-2</v>
      </c>
      <c r="D40">
        <f t="shared" si="3"/>
        <v>6.6944444444444438E-3</v>
      </c>
      <c r="E40" s="3">
        <v>0</v>
      </c>
      <c r="F40" s="3">
        <v>3</v>
      </c>
      <c r="G40" s="3"/>
      <c r="H40" s="1">
        <v>2.3490000000000002</v>
      </c>
      <c r="I40" s="1">
        <v>0.96399999999999997</v>
      </c>
    </row>
    <row r="41" spans="1:9">
      <c r="A41" s="1">
        <v>34</v>
      </c>
      <c r="B41" s="1">
        <v>41</v>
      </c>
      <c r="C41">
        <f t="shared" si="2"/>
        <v>7.9861111111111116E-4</v>
      </c>
      <c r="D41">
        <f t="shared" si="3"/>
        <v>1.9305555555555558E-3</v>
      </c>
      <c r="E41" s="3">
        <v>0</v>
      </c>
      <c r="F41" s="3">
        <v>5</v>
      </c>
      <c r="G41" s="3"/>
      <c r="H41" s="1">
        <v>0.115</v>
      </c>
      <c r="I41" s="1">
        <v>0.27800000000000002</v>
      </c>
    </row>
    <row r="42" spans="1:9">
      <c r="A42" s="1">
        <v>41</v>
      </c>
      <c r="B42" s="1">
        <v>42</v>
      </c>
      <c r="C42">
        <f t="shared" si="2"/>
        <v>1.1041666666666667E-3</v>
      </c>
      <c r="D42">
        <f t="shared" si="3"/>
        <v>2.6666666666666666E-3</v>
      </c>
      <c r="E42" s="3">
        <v>0</v>
      </c>
      <c r="F42" s="3">
        <v>5</v>
      </c>
      <c r="G42" s="3"/>
      <c r="H42" s="1">
        <v>0.159</v>
      </c>
      <c r="I42" s="1">
        <v>0.38400000000000001</v>
      </c>
    </row>
    <row r="43" spans="1:9">
      <c r="A43" s="1">
        <v>42</v>
      </c>
      <c r="B43" s="1">
        <v>43</v>
      </c>
      <c r="C43">
        <f t="shared" si="2"/>
        <v>6.4861111111111118E-3</v>
      </c>
      <c r="D43">
        <f t="shared" si="3"/>
        <v>2.6597222222222222E-3</v>
      </c>
      <c r="E43" s="3">
        <v>0</v>
      </c>
      <c r="F43" s="3">
        <v>5</v>
      </c>
      <c r="G43" s="3"/>
      <c r="H43" s="1">
        <v>0.93400000000000005</v>
      </c>
      <c r="I43" s="1">
        <v>0.38300000000000001</v>
      </c>
    </row>
    <row r="44" spans="1:9">
      <c r="A44" s="1">
        <v>42</v>
      </c>
      <c r="B44" s="1">
        <v>44</v>
      </c>
      <c r="C44">
        <f t="shared" si="2"/>
        <v>3.5138888888888889E-3</v>
      </c>
      <c r="D44">
        <f t="shared" si="3"/>
        <v>1.1319444444444445E-3</v>
      </c>
      <c r="E44" s="3">
        <v>0</v>
      </c>
      <c r="F44" s="3">
        <v>5</v>
      </c>
      <c r="G44" s="3"/>
      <c r="H44" s="1">
        <v>0.50600000000000001</v>
      </c>
      <c r="I44" s="1">
        <v>0.16300000000000001</v>
      </c>
    </row>
    <row r="45" spans="1:9">
      <c r="A45" s="1">
        <v>42</v>
      </c>
      <c r="B45" s="1">
        <v>45</v>
      </c>
      <c r="C45">
        <f t="shared" si="2"/>
        <v>6.5972222222222224E-4</v>
      </c>
      <c r="D45">
        <f t="shared" si="3"/>
        <v>1.3541666666666667E-3</v>
      </c>
      <c r="E45" s="3">
        <v>0</v>
      </c>
      <c r="F45" s="3">
        <v>5</v>
      </c>
      <c r="G45" s="3"/>
      <c r="H45" s="1">
        <v>9.5000000000000001E-2</v>
      </c>
      <c r="I45" s="1">
        <v>0.19500000000000001</v>
      </c>
    </row>
    <row r="46" spans="1:9">
      <c r="A46" s="1">
        <v>42</v>
      </c>
      <c r="B46" s="1">
        <v>46</v>
      </c>
      <c r="C46">
        <f t="shared" si="2"/>
        <v>1.3298611111111112E-2</v>
      </c>
      <c r="D46">
        <f t="shared" si="3"/>
        <v>5.340277777777778E-3</v>
      </c>
      <c r="E46" s="3">
        <v>0</v>
      </c>
      <c r="F46" s="3">
        <v>5</v>
      </c>
      <c r="G46" s="3"/>
      <c r="H46" s="1">
        <v>1.915</v>
      </c>
      <c r="I46" s="1">
        <v>0.76900000000000002</v>
      </c>
    </row>
    <row r="47" spans="1:9">
      <c r="A47" s="1">
        <v>41</v>
      </c>
      <c r="B47" s="1">
        <v>47</v>
      </c>
      <c r="C47">
        <f t="shared" si="2"/>
        <v>1.0902777777777777E-3</v>
      </c>
      <c r="D47">
        <f t="shared" si="3"/>
        <v>2.6319444444444446E-3</v>
      </c>
      <c r="E47" s="3">
        <v>0</v>
      </c>
      <c r="F47" s="3">
        <v>5</v>
      </c>
      <c r="G47" s="3"/>
      <c r="H47" s="1">
        <v>0.157</v>
      </c>
      <c r="I47" s="1">
        <v>0.379</v>
      </c>
    </row>
    <row r="48" spans="1:9">
      <c r="A48" s="1">
        <v>47</v>
      </c>
      <c r="B48" s="1">
        <v>48</v>
      </c>
      <c r="C48">
        <f t="shared" si="2"/>
        <v>1.1395833333333334E-2</v>
      </c>
      <c r="D48">
        <f t="shared" si="3"/>
        <v>4.6527777777777782E-3</v>
      </c>
      <c r="E48" s="3">
        <v>0</v>
      </c>
      <c r="F48" s="3">
        <v>5</v>
      </c>
      <c r="G48" s="3"/>
      <c r="H48" s="1">
        <v>1.641</v>
      </c>
      <c r="I48" s="1">
        <v>0.67</v>
      </c>
    </row>
    <row r="49" spans="1:9">
      <c r="A49" s="1">
        <v>47</v>
      </c>
      <c r="B49" s="1">
        <v>49</v>
      </c>
      <c r="C49">
        <f t="shared" si="2"/>
        <v>5.6250000000000007E-4</v>
      </c>
      <c r="D49">
        <f t="shared" si="3"/>
        <v>1.3611111111111111E-3</v>
      </c>
      <c r="E49" s="3">
        <v>0</v>
      </c>
      <c r="F49" s="3">
        <v>3</v>
      </c>
      <c r="G49" s="3"/>
      <c r="H49" s="1">
        <v>8.1000000000000003E-2</v>
      </c>
      <c r="I49" s="1">
        <v>0.19600000000000001</v>
      </c>
    </row>
    <row r="50" spans="1:9">
      <c r="A50" s="1">
        <v>49</v>
      </c>
      <c r="B50" s="1">
        <v>50</v>
      </c>
      <c r="C50">
        <f t="shared" si="2"/>
        <v>1.1993055555555555E-2</v>
      </c>
      <c r="D50">
        <f t="shared" si="3"/>
        <v>4.9236111111111112E-3</v>
      </c>
      <c r="E50" s="3">
        <v>0</v>
      </c>
      <c r="F50" s="3">
        <v>3</v>
      </c>
      <c r="G50" s="3"/>
      <c r="H50" s="1">
        <v>1.7270000000000001</v>
      </c>
      <c r="I50" s="1">
        <v>0.70899999999999996</v>
      </c>
    </row>
    <row r="51" spans="1:9">
      <c r="A51" s="1">
        <v>49</v>
      </c>
      <c r="B51" s="1">
        <v>51</v>
      </c>
      <c r="C51">
        <f t="shared" si="2"/>
        <v>7.7777777777777784E-4</v>
      </c>
      <c r="D51">
        <f t="shared" si="3"/>
        <v>1.8750000000000001E-3</v>
      </c>
      <c r="E51" s="3">
        <v>0</v>
      </c>
      <c r="F51" s="3">
        <v>3</v>
      </c>
      <c r="G51" s="3"/>
      <c r="H51" s="1">
        <v>0.112</v>
      </c>
      <c r="I51" s="1">
        <v>0.27</v>
      </c>
    </row>
    <row r="52" spans="1:9">
      <c r="A52" s="1">
        <v>51</v>
      </c>
      <c r="B52" s="1">
        <v>52</v>
      </c>
      <c r="C52">
        <f t="shared" si="2"/>
        <v>4.6805555555555559E-3</v>
      </c>
      <c r="D52">
        <f t="shared" si="3"/>
        <v>1.9097222222222224E-3</v>
      </c>
      <c r="E52" s="3">
        <v>0</v>
      </c>
      <c r="F52" s="3">
        <v>3</v>
      </c>
      <c r="G52" s="3"/>
      <c r="H52" s="1">
        <v>0.67400000000000004</v>
      </c>
      <c r="I52" s="1">
        <v>0.27500000000000002</v>
      </c>
    </row>
    <row r="53" spans="1:9">
      <c r="A53" s="1">
        <v>51</v>
      </c>
      <c r="B53" s="1">
        <v>53</v>
      </c>
      <c r="C53">
        <f t="shared" si="2"/>
        <v>4.8611111111111115E-4</v>
      </c>
      <c r="D53">
        <f t="shared" si="3"/>
        <v>1.1805555555555556E-3</v>
      </c>
      <c r="E53" s="3">
        <v>0</v>
      </c>
      <c r="F53" s="3">
        <v>3</v>
      </c>
      <c r="G53" s="3"/>
      <c r="H53" s="1">
        <v>7.0000000000000007E-2</v>
      </c>
      <c r="I53" s="1">
        <v>0.17</v>
      </c>
    </row>
    <row r="54" spans="1:9">
      <c r="A54" s="1">
        <v>53</v>
      </c>
      <c r="B54" s="1">
        <v>54</v>
      </c>
      <c r="C54">
        <f t="shared" si="2"/>
        <v>1.4173611111111111E-2</v>
      </c>
      <c r="D54">
        <f t="shared" si="3"/>
        <v>5.4166666666666669E-3</v>
      </c>
      <c r="E54" s="3">
        <v>0</v>
      </c>
      <c r="F54" s="3">
        <v>3</v>
      </c>
      <c r="G54" s="3"/>
      <c r="H54" s="1">
        <v>2.0409999999999999</v>
      </c>
      <c r="I54" s="1">
        <v>0.78</v>
      </c>
    </row>
    <row r="55" spans="1:9">
      <c r="A55" s="1">
        <v>53</v>
      </c>
      <c r="B55" s="1">
        <v>55</v>
      </c>
      <c r="C55">
        <f t="shared" si="2"/>
        <v>5.6458333333333326E-3</v>
      </c>
      <c r="D55">
        <f t="shared" si="3"/>
        <v>2.3194444444444447E-3</v>
      </c>
      <c r="E55" s="3">
        <v>0</v>
      </c>
      <c r="F55" s="3">
        <v>3</v>
      </c>
      <c r="G55" s="3"/>
      <c r="H55" s="1">
        <v>0.81299999999999994</v>
      </c>
      <c r="I55" s="1">
        <v>0.33400000000000002</v>
      </c>
    </row>
    <row r="56" spans="1:9">
      <c r="A56" s="1">
        <v>53</v>
      </c>
      <c r="B56" s="1">
        <v>56</v>
      </c>
      <c r="C56">
        <f t="shared" si="2"/>
        <v>9.791666666666666E-4</v>
      </c>
      <c r="D56">
        <f t="shared" si="3"/>
        <v>2.3611111111111111E-3</v>
      </c>
      <c r="E56" s="3">
        <v>1</v>
      </c>
      <c r="F56" s="3">
        <v>3</v>
      </c>
      <c r="G56" s="3"/>
      <c r="H56" s="1">
        <v>0.14099999999999999</v>
      </c>
      <c r="I56" s="1">
        <v>0.34</v>
      </c>
    </row>
  </sheetData>
  <mergeCells count="1">
    <mergeCell ref="N18:P18"/>
  </mergeCell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1"/>
  <sheetViews>
    <sheetView topLeftCell="A13" workbookViewId="0">
      <selection activeCell="I3" sqref="I3:M3"/>
    </sheetView>
  </sheetViews>
  <sheetFormatPr defaultRowHeight="15"/>
  <cols>
    <col min="1" max="1" width="12" customWidth="1"/>
    <col min="2" max="2" width="15.5703125" customWidth="1"/>
    <col min="3" max="3" width="14.28515625" customWidth="1"/>
    <col min="4" max="6" width="17.42578125" customWidth="1"/>
    <col min="7" max="7" width="18.42578125" customWidth="1"/>
  </cols>
  <sheetData>
    <row r="1" spans="1:13">
      <c r="A1" s="1" t="s">
        <v>5</v>
      </c>
      <c r="B1" s="1" t="s">
        <v>8</v>
      </c>
      <c r="C1" s="1" t="s">
        <v>9</v>
      </c>
      <c r="D1" s="1" t="s">
        <v>13</v>
      </c>
      <c r="E1" s="1"/>
      <c r="F1" s="1"/>
      <c r="G1" s="1" t="s">
        <v>7</v>
      </c>
    </row>
    <row r="2" spans="1:13">
      <c r="A2" s="1"/>
      <c r="B2" s="1" t="s">
        <v>10</v>
      </c>
      <c r="C2" s="1" t="s">
        <v>11</v>
      </c>
      <c r="D2" s="1" t="s">
        <v>14</v>
      </c>
      <c r="E2" s="1" t="s">
        <v>21</v>
      </c>
      <c r="F2" s="1" t="s">
        <v>22</v>
      </c>
      <c r="G2" s="1" t="s">
        <v>12</v>
      </c>
    </row>
    <row r="3" spans="1:13">
      <c r="A3" s="1">
        <v>1</v>
      </c>
      <c r="B3" s="1">
        <v>0</v>
      </c>
      <c r="C3" s="1">
        <v>0</v>
      </c>
      <c r="D3" s="1">
        <v>0</v>
      </c>
      <c r="E3" s="1">
        <v>2</v>
      </c>
      <c r="F3" s="1">
        <v>1</v>
      </c>
      <c r="G3" s="1">
        <v>0</v>
      </c>
      <c r="I3" s="4" t="s">
        <v>23</v>
      </c>
      <c r="J3" s="4"/>
      <c r="K3" s="4"/>
      <c r="L3" s="4"/>
      <c r="M3" s="4"/>
    </row>
    <row r="4" spans="1:13">
      <c r="A4" s="1">
        <v>2</v>
      </c>
      <c r="B4" s="1">
        <v>0</v>
      </c>
      <c r="C4" s="1">
        <v>0</v>
      </c>
      <c r="D4" s="1">
        <v>0</v>
      </c>
      <c r="E4" s="1">
        <v>0</v>
      </c>
      <c r="F4" s="1">
        <v>0</v>
      </c>
      <c r="G4" s="1">
        <v>0</v>
      </c>
    </row>
    <row r="5" spans="1:13">
      <c r="A5" s="1">
        <v>3</v>
      </c>
      <c r="B5" s="1">
        <f>G5*0.9</f>
        <v>5.1300000000000005E-2</v>
      </c>
      <c r="C5" s="1">
        <f>SQRT(G5*G5-B5*B5)</f>
        <v>2.4845723978181834E-2</v>
      </c>
      <c r="D5" s="1">
        <v>0</v>
      </c>
      <c r="E5" s="1">
        <v>0</v>
      </c>
      <c r="F5" s="1">
        <v>0</v>
      </c>
      <c r="G5" s="1">
        <v>5.7000000000000002E-2</v>
      </c>
    </row>
    <row r="6" spans="1:13">
      <c r="A6" s="1">
        <v>4</v>
      </c>
      <c r="B6" s="1">
        <v>0</v>
      </c>
      <c r="C6" s="1">
        <v>0</v>
      </c>
      <c r="D6" s="1">
        <v>0</v>
      </c>
      <c r="E6" s="1">
        <v>0</v>
      </c>
      <c r="F6" s="1">
        <v>0</v>
      </c>
      <c r="G6" s="1">
        <v>0</v>
      </c>
    </row>
    <row r="7" spans="1:13">
      <c r="A7" s="1">
        <v>5</v>
      </c>
      <c r="B7" s="1">
        <f t="shared" ref="B7:B14" si="0">G7*0.9</f>
        <v>0.1089</v>
      </c>
      <c r="C7" s="1">
        <f t="shared" ref="C7:C14" si="1">SQRT(G7*G7-B7*B7)</f>
        <v>5.2742677216842157E-2</v>
      </c>
      <c r="D7" s="1">
        <v>0</v>
      </c>
      <c r="E7" s="1">
        <v>0</v>
      </c>
      <c r="F7" s="1">
        <v>0</v>
      </c>
      <c r="G7" s="1">
        <v>0.121</v>
      </c>
    </row>
    <row r="8" spans="1:13">
      <c r="A8" s="1">
        <v>6</v>
      </c>
      <c r="B8" s="1">
        <f t="shared" si="0"/>
        <v>4.41E-2</v>
      </c>
      <c r="C8" s="1">
        <f t="shared" si="1"/>
        <v>2.1358604823349309E-2</v>
      </c>
      <c r="D8" s="1">
        <v>0</v>
      </c>
      <c r="E8" s="1">
        <v>0</v>
      </c>
      <c r="F8" s="1">
        <v>0</v>
      </c>
      <c r="G8" s="1">
        <v>4.9000000000000002E-2</v>
      </c>
    </row>
    <row r="9" spans="1:13">
      <c r="A9" s="1">
        <v>7</v>
      </c>
      <c r="B9" s="1">
        <f t="shared" si="0"/>
        <v>4.7699999999999999E-2</v>
      </c>
      <c r="C9" s="1">
        <f t="shared" si="1"/>
        <v>2.3102164400765565E-2</v>
      </c>
      <c r="D9" s="1">
        <v>0</v>
      </c>
      <c r="E9" s="1">
        <v>0</v>
      </c>
      <c r="F9" s="1">
        <v>0</v>
      </c>
      <c r="G9" s="1">
        <v>5.2999999999999999E-2</v>
      </c>
    </row>
    <row r="10" spans="1:13">
      <c r="A10" s="1">
        <v>8</v>
      </c>
      <c r="B10" s="1">
        <f t="shared" si="0"/>
        <v>4.2300000000000004E-2</v>
      </c>
      <c r="C10" s="1">
        <f t="shared" si="1"/>
        <v>2.0486825034641155E-2</v>
      </c>
      <c r="D10" s="1">
        <v>0</v>
      </c>
      <c r="E10" s="1">
        <v>0</v>
      </c>
      <c r="F10" s="1">
        <v>0</v>
      </c>
      <c r="G10" s="1">
        <v>4.7E-2</v>
      </c>
      <c r="M10" t="s">
        <v>6</v>
      </c>
    </row>
    <row r="11" spans="1:13">
      <c r="A11" s="1">
        <v>9</v>
      </c>
      <c r="B11" s="1">
        <f t="shared" si="0"/>
        <v>6.1200000000000004E-2</v>
      </c>
      <c r="C11" s="1">
        <f t="shared" si="1"/>
        <v>2.9640512816076582E-2</v>
      </c>
      <c r="D11" s="1">
        <v>0</v>
      </c>
      <c r="E11" s="1">
        <v>0</v>
      </c>
      <c r="F11" s="1">
        <v>0</v>
      </c>
      <c r="G11" s="1">
        <v>6.8000000000000005E-2</v>
      </c>
    </row>
    <row r="12" spans="1:13">
      <c r="A12" s="1">
        <v>10</v>
      </c>
      <c r="B12" s="1">
        <f t="shared" si="0"/>
        <v>4.3200000000000002E-2</v>
      </c>
      <c r="C12" s="1">
        <f t="shared" si="1"/>
        <v>2.092271492899523E-2</v>
      </c>
      <c r="D12" s="1">
        <v>0</v>
      </c>
      <c r="E12" s="1">
        <v>0</v>
      </c>
      <c r="F12" s="1">
        <v>0</v>
      </c>
      <c r="G12" s="1">
        <v>4.8000000000000001E-2</v>
      </c>
    </row>
    <row r="13" spans="1:13">
      <c r="A13" s="1">
        <v>11</v>
      </c>
      <c r="B13" s="1">
        <f t="shared" si="0"/>
        <v>6.0300000000000006E-2</v>
      </c>
      <c r="C13" s="1">
        <f t="shared" si="1"/>
        <v>2.9204622921722514E-2</v>
      </c>
      <c r="D13" s="1">
        <v>0</v>
      </c>
      <c r="E13" s="1">
        <v>0</v>
      </c>
      <c r="F13" s="1">
        <v>0</v>
      </c>
      <c r="G13" s="1">
        <v>6.7000000000000004E-2</v>
      </c>
    </row>
    <row r="14" spans="1:13">
      <c r="A14" s="1">
        <v>12</v>
      </c>
      <c r="B14" s="1">
        <f t="shared" si="0"/>
        <v>8.4600000000000009E-2</v>
      </c>
      <c r="C14" s="1">
        <f t="shared" si="1"/>
        <v>4.0973650069282309E-2</v>
      </c>
      <c r="D14" s="1">
        <v>0</v>
      </c>
      <c r="E14" s="1">
        <v>0</v>
      </c>
      <c r="F14" s="1">
        <v>0</v>
      </c>
      <c r="G14" s="1">
        <v>9.4E-2</v>
      </c>
    </row>
    <row r="15" spans="1:13">
      <c r="A15" s="1">
        <v>13</v>
      </c>
      <c r="B15" s="1">
        <v>0</v>
      </c>
      <c r="C15" s="1">
        <v>0</v>
      </c>
      <c r="D15" s="1">
        <v>0</v>
      </c>
      <c r="E15" s="1">
        <v>0</v>
      </c>
      <c r="F15" s="1">
        <v>0</v>
      </c>
      <c r="G15" s="1">
        <v>0</v>
      </c>
    </row>
    <row r="16" spans="1:13">
      <c r="A16" s="1">
        <v>14</v>
      </c>
      <c r="B16" s="1">
        <f>G16*0.9</f>
        <v>5.1300000000000005E-2</v>
      </c>
      <c r="C16" s="1">
        <f>SQRT(G16*G16-B16*B16)</f>
        <v>2.4845723978181834E-2</v>
      </c>
      <c r="D16" s="1">
        <v>0</v>
      </c>
      <c r="E16" s="1">
        <v>0</v>
      </c>
      <c r="F16" s="1">
        <v>0</v>
      </c>
      <c r="G16" s="1">
        <v>5.7000000000000002E-2</v>
      </c>
    </row>
    <row r="17" spans="1:7">
      <c r="A17" s="1">
        <v>15</v>
      </c>
      <c r="B17" s="1">
        <v>0</v>
      </c>
      <c r="C17" s="1">
        <v>0</v>
      </c>
      <c r="D17" s="1">
        <v>0</v>
      </c>
      <c r="E17" s="1">
        <v>0</v>
      </c>
      <c r="F17" s="1">
        <v>0</v>
      </c>
      <c r="G17" s="1">
        <v>0</v>
      </c>
    </row>
    <row r="18" spans="1:7">
      <c r="A18" s="1">
        <v>16</v>
      </c>
      <c r="B18" s="1">
        <f>G18*0.9</f>
        <v>4.7699999999999999E-2</v>
      </c>
      <c r="C18" s="1">
        <f>SQRT(G18*G18-B18*B18)</f>
        <v>2.3102164400765565E-2</v>
      </c>
      <c r="D18" s="1">
        <v>0</v>
      </c>
      <c r="E18" s="1">
        <v>0</v>
      </c>
      <c r="F18" s="1">
        <v>0</v>
      </c>
      <c r="G18" s="1">
        <v>5.2999999999999999E-2</v>
      </c>
    </row>
    <row r="19" spans="1:7">
      <c r="A19" s="1">
        <v>17</v>
      </c>
      <c r="B19" s="1">
        <f>G19*0.9</f>
        <v>5.1300000000000005E-2</v>
      </c>
      <c r="C19" s="1">
        <f>SQRT(G19*G19-B19*B19)</f>
        <v>2.4845723978181834E-2</v>
      </c>
      <c r="D19" s="1">
        <v>0</v>
      </c>
      <c r="E19" s="1">
        <v>0</v>
      </c>
      <c r="F19" s="1">
        <v>0</v>
      </c>
      <c r="G19" s="1">
        <v>5.7000000000000002E-2</v>
      </c>
    </row>
    <row r="20" spans="1:7">
      <c r="A20" s="1">
        <v>18</v>
      </c>
      <c r="B20" s="1">
        <f>G20*0.9</f>
        <v>0.1008</v>
      </c>
      <c r="C20" s="1">
        <f>SQRT(G20*G20-B20*B20)</f>
        <v>4.8819668167655553E-2</v>
      </c>
      <c r="D20" s="1">
        <v>0</v>
      </c>
      <c r="E20" s="1">
        <v>0</v>
      </c>
      <c r="F20" s="1">
        <v>0</v>
      </c>
      <c r="G20" s="1">
        <v>0.112</v>
      </c>
    </row>
    <row r="21" spans="1:7">
      <c r="A21" s="1">
        <v>19</v>
      </c>
      <c r="B21" s="1">
        <f>G21*0.9</f>
        <v>7.8299999999999995E-2</v>
      </c>
      <c r="C21" s="1">
        <f>SQRT(G21*G21-B21*B21)</f>
        <v>3.7922420808803863E-2</v>
      </c>
      <c r="D21" s="1">
        <v>0.6</v>
      </c>
      <c r="E21" s="1">
        <v>0</v>
      </c>
      <c r="F21" s="1">
        <v>0</v>
      </c>
      <c r="G21" s="1">
        <v>8.6999999999999994E-2</v>
      </c>
    </row>
    <row r="22" spans="1:7">
      <c r="A22" s="1">
        <v>20</v>
      </c>
      <c r="B22" s="1">
        <v>0</v>
      </c>
      <c r="C22" s="1">
        <v>0</v>
      </c>
      <c r="D22" s="1">
        <v>0</v>
      </c>
      <c r="E22" s="1">
        <v>0</v>
      </c>
      <c r="F22" s="1">
        <v>0</v>
      </c>
      <c r="G22" s="1">
        <v>0</v>
      </c>
    </row>
    <row r="23" spans="1:7">
      <c r="A23" s="1">
        <v>21</v>
      </c>
      <c r="B23" s="1">
        <v>0</v>
      </c>
      <c r="C23" s="1">
        <v>0</v>
      </c>
      <c r="D23" s="1">
        <v>0.6</v>
      </c>
      <c r="E23" s="1">
        <v>0</v>
      </c>
      <c r="F23" s="1">
        <v>0</v>
      </c>
      <c r="G23" s="1">
        <v>0</v>
      </c>
    </row>
    <row r="24" spans="1:7">
      <c r="A24" s="1">
        <v>22</v>
      </c>
      <c r="B24" s="1">
        <f>G24*0.9</f>
        <v>5.67E-2</v>
      </c>
      <c r="C24" s="1">
        <f>SQRT(G24*G24-B24*B24)</f>
        <v>2.7461063344306244E-2</v>
      </c>
      <c r="D24" s="1">
        <v>0</v>
      </c>
      <c r="E24" s="1">
        <v>0</v>
      </c>
      <c r="F24" s="1">
        <v>0</v>
      </c>
      <c r="G24" s="1">
        <v>6.3E-2</v>
      </c>
    </row>
    <row r="25" spans="1:7">
      <c r="A25" s="1">
        <v>23</v>
      </c>
      <c r="B25" s="1">
        <v>0</v>
      </c>
      <c r="C25" s="1">
        <v>0</v>
      </c>
      <c r="D25" s="1">
        <v>0</v>
      </c>
      <c r="E25" s="1">
        <v>0</v>
      </c>
      <c r="F25" s="1">
        <v>0</v>
      </c>
      <c r="G25" s="1">
        <v>0</v>
      </c>
    </row>
    <row r="26" spans="1:7">
      <c r="A26" s="1">
        <v>24</v>
      </c>
      <c r="B26" s="1">
        <f>G26*0.9</f>
        <v>0.12150000000000001</v>
      </c>
      <c r="C26" s="1">
        <f>SQRT(G26*G26-B26*B26)</f>
        <v>5.8845135737799086E-2</v>
      </c>
      <c r="D26" s="1">
        <v>0</v>
      </c>
      <c r="E26" s="1">
        <v>0</v>
      </c>
      <c r="F26" s="1">
        <v>0</v>
      </c>
      <c r="G26" s="1">
        <v>0.13500000000000001</v>
      </c>
    </row>
    <row r="27" spans="1:7">
      <c r="A27" s="1">
        <v>25</v>
      </c>
      <c r="B27" s="1">
        <f>G27*0.9</f>
        <v>9.0000000000000011E-2</v>
      </c>
      <c r="C27" s="1">
        <f>SQRT(G27*G27-B27*B27)</f>
        <v>4.358898943540674E-2</v>
      </c>
      <c r="D27" s="1">
        <v>0</v>
      </c>
      <c r="E27" s="1">
        <v>0</v>
      </c>
      <c r="F27" s="1">
        <v>0</v>
      </c>
      <c r="G27" s="1">
        <v>0.1</v>
      </c>
    </row>
    <row r="28" spans="1:7">
      <c r="A28" s="1">
        <v>26</v>
      </c>
      <c r="B28" s="1">
        <v>0</v>
      </c>
      <c r="C28" s="1">
        <v>0</v>
      </c>
      <c r="D28" s="1">
        <v>0</v>
      </c>
      <c r="E28" s="1">
        <v>0</v>
      </c>
      <c r="F28" s="1">
        <v>0</v>
      </c>
      <c r="G28" s="1">
        <v>0</v>
      </c>
    </row>
    <row r="29" spans="1:7">
      <c r="A29" s="1">
        <v>27</v>
      </c>
      <c r="B29" s="1">
        <f>G29*0.9</f>
        <v>4.3200000000000002E-2</v>
      </c>
      <c r="C29" s="1">
        <f>SQRT(G29*G29-B29*B29)</f>
        <v>2.092271492899523E-2</v>
      </c>
      <c r="D29" s="1">
        <v>0</v>
      </c>
      <c r="E29" s="1">
        <v>0</v>
      </c>
      <c r="F29" s="1">
        <v>0</v>
      </c>
      <c r="G29" s="1">
        <v>4.8000000000000001E-2</v>
      </c>
    </row>
    <row r="30" spans="1:7">
      <c r="A30" s="1">
        <v>28</v>
      </c>
      <c r="B30" s="1">
        <f>G30*0.9</f>
        <v>3.4200000000000001E-2</v>
      </c>
      <c r="C30" s="1">
        <f>SQRT(G30*G30-B30*B30)</f>
        <v>1.6563815985454557E-2</v>
      </c>
      <c r="D30" s="1">
        <v>0</v>
      </c>
      <c r="E30" s="1">
        <v>0</v>
      </c>
      <c r="F30" s="1">
        <v>0</v>
      </c>
      <c r="G30" s="1">
        <v>3.7999999999999999E-2</v>
      </c>
    </row>
    <row r="31" spans="1:7">
      <c r="A31" s="1">
        <v>29</v>
      </c>
      <c r="B31" s="1">
        <f>G31*0.9</f>
        <v>3.9599999999999996E-2</v>
      </c>
      <c r="C31" s="1">
        <f>SQRT(G31*G31-B31*B31)</f>
        <v>1.9179155351578967E-2</v>
      </c>
      <c r="D31" s="1">
        <v>0</v>
      </c>
      <c r="E31" s="1">
        <v>0</v>
      </c>
      <c r="F31" s="1">
        <v>0</v>
      </c>
      <c r="G31" s="1">
        <v>4.3999999999999997E-2</v>
      </c>
    </row>
    <row r="32" spans="1:7">
      <c r="A32" s="1">
        <v>30</v>
      </c>
      <c r="B32" s="1">
        <v>0</v>
      </c>
      <c r="C32" s="1">
        <v>0</v>
      </c>
      <c r="D32" s="1">
        <v>0.6</v>
      </c>
      <c r="E32" s="1">
        <v>0</v>
      </c>
      <c r="F32" s="1">
        <v>0</v>
      </c>
      <c r="G32" s="1">
        <v>0</v>
      </c>
    </row>
    <row r="33" spans="1:7">
      <c r="A33" s="1">
        <v>31</v>
      </c>
      <c r="B33" s="1">
        <f t="shared" ref="B33:B46" si="2">G33*0.9</f>
        <v>4.7699999999999999E-2</v>
      </c>
      <c r="C33" s="1">
        <f t="shared" ref="C33:C46" si="3">SQRT(G33*G33-B33*B33)</f>
        <v>2.3102164400765565E-2</v>
      </c>
      <c r="D33" s="1">
        <v>0</v>
      </c>
      <c r="E33" s="1">
        <v>0</v>
      </c>
      <c r="F33" s="1">
        <v>0</v>
      </c>
      <c r="G33" s="1">
        <v>5.2999999999999999E-2</v>
      </c>
    </row>
    <row r="34" spans="1:7">
      <c r="A34" s="1">
        <v>32</v>
      </c>
      <c r="B34" s="1">
        <f t="shared" si="2"/>
        <v>0.20070000000000002</v>
      </c>
      <c r="C34" s="1">
        <f t="shared" si="3"/>
        <v>9.7203446440956992E-2</v>
      </c>
      <c r="D34" s="1">
        <v>0</v>
      </c>
      <c r="E34" s="1">
        <v>0</v>
      </c>
      <c r="F34" s="1">
        <v>0</v>
      </c>
      <c r="G34" s="1">
        <v>0.223</v>
      </c>
    </row>
    <row r="35" spans="1:7">
      <c r="A35" s="1">
        <v>33</v>
      </c>
      <c r="B35" s="1">
        <f t="shared" si="2"/>
        <v>0.11070000000000001</v>
      </c>
      <c r="C35" s="1">
        <f t="shared" si="3"/>
        <v>5.3614457005550273E-2</v>
      </c>
      <c r="D35" s="1">
        <v>0</v>
      </c>
      <c r="E35" s="1">
        <v>0</v>
      </c>
      <c r="F35" s="1">
        <v>0</v>
      </c>
      <c r="G35" s="1">
        <v>0.123</v>
      </c>
    </row>
    <row r="36" spans="1:7">
      <c r="A36" s="1">
        <v>34</v>
      </c>
      <c r="B36" s="1">
        <f t="shared" si="2"/>
        <v>6.0300000000000006E-2</v>
      </c>
      <c r="C36" s="1">
        <f t="shared" si="3"/>
        <v>2.9204622921722514E-2</v>
      </c>
      <c r="D36" s="1">
        <v>0</v>
      </c>
      <c r="E36" s="1">
        <v>0</v>
      </c>
      <c r="F36" s="1">
        <v>0</v>
      </c>
      <c r="G36" s="1">
        <v>6.7000000000000004E-2</v>
      </c>
    </row>
    <row r="37" spans="1:7">
      <c r="A37" s="1">
        <v>35</v>
      </c>
      <c r="B37" s="1">
        <f t="shared" si="2"/>
        <v>8.4600000000000009E-2</v>
      </c>
      <c r="C37" s="1">
        <f t="shared" si="3"/>
        <v>4.0973650069282309E-2</v>
      </c>
      <c r="D37" s="1">
        <v>0</v>
      </c>
      <c r="E37" s="1">
        <v>0</v>
      </c>
      <c r="F37" s="1">
        <v>0</v>
      </c>
      <c r="G37" s="1">
        <v>9.4E-2</v>
      </c>
    </row>
    <row r="38" spans="1:7">
      <c r="A38" s="1">
        <v>36</v>
      </c>
      <c r="B38" s="1">
        <f t="shared" si="2"/>
        <v>8.7300000000000003E-2</v>
      </c>
      <c r="C38" s="1">
        <f t="shared" si="3"/>
        <v>4.2281319752344539E-2</v>
      </c>
      <c r="D38" s="1">
        <v>0</v>
      </c>
      <c r="E38" s="1">
        <v>0</v>
      </c>
      <c r="F38" s="1">
        <v>0</v>
      </c>
      <c r="G38" s="1">
        <v>9.7000000000000003E-2</v>
      </c>
    </row>
    <row r="39" spans="1:7">
      <c r="A39" s="1">
        <v>37</v>
      </c>
      <c r="B39" s="1">
        <f t="shared" si="2"/>
        <v>0.25290000000000001</v>
      </c>
      <c r="C39" s="1">
        <f t="shared" si="3"/>
        <v>0.12248506031349297</v>
      </c>
      <c r="D39" s="1">
        <v>0</v>
      </c>
      <c r="E39" s="1">
        <v>0</v>
      </c>
      <c r="F39" s="1">
        <v>0</v>
      </c>
      <c r="G39" s="1">
        <v>0.28100000000000003</v>
      </c>
    </row>
    <row r="40" spans="1:7">
      <c r="A40" s="1">
        <v>38</v>
      </c>
      <c r="B40" s="1">
        <f t="shared" si="2"/>
        <v>0.1053</v>
      </c>
      <c r="C40" s="1">
        <f t="shared" si="3"/>
        <v>5.0999117639425877E-2</v>
      </c>
      <c r="D40" s="1">
        <v>0</v>
      </c>
      <c r="E40" s="1">
        <v>0</v>
      </c>
      <c r="F40" s="1">
        <v>0</v>
      </c>
      <c r="G40" s="1">
        <v>0.11700000000000001</v>
      </c>
    </row>
    <row r="41" spans="1:7">
      <c r="A41" s="1">
        <v>39</v>
      </c>
      <c r="B41" s="1">
        <f t="shared" si="2"/>
        <v>0.1179</v>
      </c>
      <c r="C41" s="1">
        <f t="shared" si="3"/>
        <v>5.7101576160382833E-2</v>
      </c>
      <c r="D41" s="1">
        <v>0</v>
      </c>
      <c r="E41" s="1">
        <v>0</v>
      </c>
      <c r="F41" s="1">
        <v>0</v>
      </c>
      <c r="G41" s="1">
        <v>0.13100000000000001</v>
      </c>
    </row>
    <row r="42" spans="1:7">
      <c r="A42" s="1">
        <v>40</v>
      </c>
      <c r="B42" s="1">
        <f t="shared" si="2"/>
        <v>2.7E-2</v>
      </c>
      <c r="C42" s="1">
        <f t="shared" si="3"/>
        <v>1.3076696830622021E-2</v>
      </c>
      <c r="D42" s="1">
        <v>0</v>
      </c>
      <c r="E42" s="1">
        <v>0</v>
      </c>
      <c r="F42" s="1">
        <v>0</v>
      </c>
      <c r="G42" s="1">
        <v>0.03</v>
      </c>
    </row>
    <row r="43" spans="1:7">
      <c r="A43" s="1">
        <v>41</v>
      </c>
      <c r="B43" s="1">
        <f t="shared" si="2"/>
        <v>4.1399999999999999E-2</v>
      </c>
      <c r="C43" s="1">
        <f t="shared" si="3"/>
        <v>2.0050935140287093E-2</v>
      </c>
      <c r="D43" s="1">
        <v>0</v>
      </c>
      <c r="E43" s="1">
        <v>0</v>
      </c>
      <c r="F43" s="1">
        <v>0</v>
      </c>
      <c r="G43" s="1">
        <v>4.5999999999999999E-2</v>
      </c>
    </row>
    <row r="44" spans="1:7">
      <c r="A44" s="1">
        <v>42</v>
      </c>
      <c r="B44" s="1">
        <f t="shared" si="2"/>
        <v>4.8599999999999997E-2</v>
      </c>
      <c r="C44" s="1">
        <f t="shared" si="3"/>
        <v>2.3538054295119636E-2</v>
      </c>
      <c r="D44" s="1">
        <v>0</v>
      </c>
      <c r="E44" s="1">
        <v>0</v>
      </c>
      <c r="F44" s="1">
        <v>0</v>
      </c>
      <c r="G44" s="1">
        <v>5.3999999999999999E-2</v>
      </c>
    </row>
    <row r="45" spans="1:7">
      <c r="A45" s="1">
        <v>43</v>
      </c>
      <c r="B45" s="1">
        <f t="shared" si="2"/>
        <v>7.4700000000000003E-2</v>
      </c>
      <c r="C45" s="1">
        <f t="shared" si="3"/>
        <v>3.6178861231387603E-2</v>
      </c>
      <c r="D45" s="1">
        <v>0</v>
      </c>
      <c r="E45" s="1">
        <v>0</v>
      </c>
      <c r="F45" s="1">
        <v>0</v>
      </c>
      <c r="G45" s="1">
        <v>8.3000000000000004E-2</v>
      </c>
    </row>
    <row r="46" spans="1:7">
      <c r="A46" s="1">
        <v>44</v>
      </c>
      <c r="B46" s="1">
        <f t="shared" si="2"/>
        <v>5.1300000000000005E-2</v>
      </c>
      <c r="C46" s="1">
        <f t="shared" si="3"/>
        <v>2.4845723978181834E-2</v>
      </c>
      <c r="D46" s="1">
        <v>0</v>
      </c>
      <c r="E46" s="1">
        <v>0</v>
      </c>
      <c r="F46" s="1">
        <v>0</v>
      </c>
      <c r="G46" s="1">
        <v>5.7000000000000002E-2</v>
      </c>
    </row>
    <row r="47" spans="1:7">
      <c r="A47" s="1">
        <v>45</v>
      </c>
      <c r="B47" s="1">
        <v>0</v>
      </c>
      <c r="C47" s="1">
        <v>0</v>
      </c>
      <c r="D47" s="1">
        <v>0</v>
      </c>
      <c r="E47" s="1">
        <v>0</v>
      </c>
      <c r="F47" s="1">
        <v>0</v>
      </c>
      <c r="G47" s="1">
        <v>0</v>
      </c>
    </row>
    <row r="48" spans="1:7">
      <c r="A48" s="1">
        <v>46</v>
      </c>
      <c r="B48" s="1">
        <f>G48*0.9</f>
        <v>0.12060000000000001</v>
      </c>
      <c r="C48" s="1">
        <f>SQRT(G48*G48-B48*B48)</f>
        <v>5.8409245843445028E-2</v>
      </c>
      <c r="D48" s="1">
        <v>0</v>
      </c>
      <c r="E48" s="1">
        <v>0</v>
      </c>
      <c r="F48" s="1">
        <v>0</v>
      </c>
      <c r="G48" s="1">
        <v>0.13400000000000001</v>
      </c>
    </row>
    <row r="49" spans="1:7">
      <c r="A49" s="1">
        <v>47</v>
      </c>
      <c r="B49" s="1">
        <f>G49*0.9</f>
        <v>4.0500000000000001E-2</v>
      </c>
      <c r="C49" s="1">
        <f>SQRT(G49*G49-B49*B49)</f>
        <v>1.9615045245933029E-2</v>
      </c>
      <c r="D49" s="1">
        <v>0</v>
      </c>
      <c r="E49" s="1">
        <v>0</v>
      </c>
      <c r="F49" s="1">
        <v>0</v>
      </c>
      <c r="G49" s="1">
        <v>4.4999999999999998E-2</v>
      </c>
    </row>
    <row r="50" spans="1:7">
      <c r="A50" s="1">
        <v>48</v>
      </c>
      <c r="B50" s="1">
        <f>G50*0.9</f>
        <v>0.1764</v>
      </c>
      <c r="C50" s="1">
        <f>SQRT(G50*G50-B50*B50)</f>
        <v>8.5434419293397235E-2</v>
      </c>
      <c r="D50" s="1">
        <v>0</v>
      </c>
      <c r="E50" s="1">
        <v>0</v>
      </c>
      <c r="F50" s="1">
        <v>0</v>
      </c>
      <c r="G50" s="1">
        <v>0.19600000000000001</v>
      </c>
    </row>
    <row r="51" spans="1:7">
      <c r="A51" s="1">
        <v>49</v>
      </c>
      <c r="B51" s="1">
        <v>0</v>
      </c>
      <c r="C51" s="1">
        <v>0</v>
      </c>
      <c r="D51" s="1">
        <v>0</v>
      </c>
      <c r="E51" s="1">
        <v>0</v>
      </c>
      <c r="F51" s="1">
        <v>0</v>
      </c>
      <c r="G51" s="1">
        <v>0</v>
      </c>
    </row>
    <row r="52" spans="1:7">
      <c r="A52" s="1">
        <v>50</v>
      </c>
      <c r="B52" s="1">
        <f>G52*0.9</f>
        <v>4.0500000000000001E-2</v>
      </c>
      <c r="C52" s="1">
        <f>SQRT(G52*G52-B52*B52)</f>
        <v>1.9615045245933029E-2</v>
      </c>
      <c r="D52" s="1">
        <v>0</v>
      </c>
      <c r="E52" s="1">
        <v>0</v>
      </c>
      <c r="F52" s="1">
        <v>0</v>
      </c>
      <c r="G52" s="1">
        <v>4.4999999999999998E-2</v>
      </c>
    </row>
    <row r="53" spans="1:7">
      <c r="A53" s="1">
        <v>51</v>
      </c>
      <c r="B53" s="1">
        <v>0</v>
      </c>
      <c r="C53" s="1">
        <v>0</v>
      </c>
      <c r="D53" s="1">
        <v>0</v>
      </c>
      <c r="E53" s="1">
        <v>0</v>
      </c>
      <c r="F53" s="1">
        <v>0</v>
      </c>
      <c r="G53" s="1">
        <v>0</v>
      </c>
    </row>
    <row r="54" spans="1:7">
      <c r="A54" s="1">
        <v>52</v>
      </c>
      <c r="B54" s="1">
        <f>G54*0.9</f>
        <v>0.28350000000000003</v>
      </c>
      <c r="C54" s="1">
        <f>SQRT(G54*G54-B54*B54)</f>
        <v>0.13730531672153118</v>
      </c>
      <c r="D54" s="1">
        <v>0</v>
      </c>
      <c r="E54" s="1">
        <v>0</v>
      </c>
      <c r="F54" s="1">
        <v>0</v>
      </c>
      <c r="G54" s="1">
        <v>0.315</v>
      </c>
    </row>
    <row r="55" spans="1:7">
      <c r="A55" s="1">
        <v>53</v>
      </c>
      <c r="B55" s="1">
        <v>0</v>
      </c>
      <c r="C55" s="1">
        <v>0</v>
      </c>
      <c r="D55" s="1">
        <v>0.6</v>
      </c>
      <c r="E55" s="1">
        <v>0</v>
      </c>
      <c r="F55" s="1">
        <v>0</v>
      </c>
      <c r="G55" s="1">
        <v>0</v>
      </c>
    </row>
    <row r="56" spans="1:7">
      <c r="A56" s="1">
        <v>54</v>
      </c>
      <c r="B56" s="1">
        <f>G56*0.9</f>
        <v>5.4899999999999997E-2</v>
      </c>
      <c r="C56" s="1">
        <f>SQRT(G56*G56-B56*B56)</f>
        <v>2.6589283555598114E-2</v>
      </c>
      <c r="D56" s="1">
        <v>0</v>
      </c>
      <c r="E56" s="1">
        <v>0</v>
      </c>
      <c r="F56" s="1">
        <v>0</v>
      </c>
      <c r="G56" s="1">
        <v>6.0999999999999999E-2</v>
      </c>
    </row>
    <row r="57" spans="1:7">
      <c r="A57" s="1">
        <v>55</v>
      </c>
      <c r="B57" s="1">
        <f>G57*0.9</f>
        <v>4.9500000000000002E-2</v>
      </c>
      <c r="C57" s="1">
        <f>SQRT(G57*G57-B57*B57)</f>
        <v>2.3973944189473698E-2</v>
      </c>
      <c r="D57" s="1">
        <v>0</v>
      </c>
      <c r="E57" s="1">
        <v>0</v>
      </c>
      <c r="F57" s="1">
        <v>0</v>
      </c>
      <c r="G57" s="1">
        <v>5.5E-2</v>
      </c>
    </row>
    <row r="58" spans="1:7">
      <c r="A58" s="1">
        <v>56</v>
      </c>
      <c r="B58" s="1">
        <f>G58*0.9</f>
        <v>0.11700000000000001</v>
      </c>
      <c r="C58" s="1">
        <f>SQRT(G58*G58-B58*B58)</f>
        <v>5.6665686266028761E-2</v>
      </c>
      <c r="D58" s="1">
        <v>0</v>
      </c>
      <c r="E58" s="1">
        <v>0</v>
      </c>
      <c r="F58" s="1">
        <v>0</v>
      </c>
      <c r="G58" s="1">
        <v>0.13</v>
      </c>
    </row>
    <row r="59" spans="1:7">
      <c r="C59" s="1"/>
      <c r="D59" s="1"/>
      <c r="E59" s="1"/>
      <c r="F59" s="1"/>
    </row>
    <row r="61" spans="1:7">
      <c r="A61" t="s">
        <v>20</v>
      </c>
      <c r="B61" s="3">
        <f>SUM(B3:B58)</f>
        <v>3.4515000000000011</v>
      </c>
      <c r="C61">
        <f>SUM(C3:C58)</f>
        <v>1.6716377448478481</v>
      </c>
    </row>
  </sheetData>
  <mergeCells count="1">
    <mergeCell ref="I3:M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LineData</vt:lpstr>
      <vt:lpstr>LoadData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2020-12-28T07:21:52Z</dcterms:created>
  <dcterms:modified xsi:type="dcterms:W3CDTF">2021-02-03T07:37:27Z</dcterms:modified>
</cp:coreProperties>
</file>